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2370" windowHeight="1335" tabRatio="60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<sst xmlns="http://schemas.openxmlformats.org/spreadsheetml/2006/main" count="495" uniqueCount="272">
  <si>
    <t>ОПИС</t>
  </si>
  <si>
    <t xml:space="preserve"> </t>
  </si>
  <si>
    <t>1.</t>
  </si>
  <si>
    <t>ПОРЕСКИ ПРИХОДИ</t>
  </si>
  <si>
    <t>1.1.</t>
  </si>
  <si>
    <t>Порези на доходак</t>
  </si>
  <si>
    <t>Порез на приходе од пољопр.и шумар.</t>
  </si>
  <si>
    <t>Свега</t>
  </si>
  <si>
    <t>1.2.</t>
  </si>
  <si>
    <t>Порези на лична примања</t>
  </si>
  <si>
    <t>Порез на приходе од самосталне дјелат.</t>
  </si>
  <si>
    <t>Порез на лична примања</t>
  </si>
  <si>
    <t>1.3.</t>
  </si>
  <si>
    <t>Порези на имовину</t>
  </si>
  <si>
    <t>Порез на имовину</t>
  </si>
  <si>
    <t>Порез на наслијеђе и поклон</t>
  </si>
  <si>
    <t>Порез на пренос непокретности и права</t>
  </si>
  <si>
    <t>1.4.</t>
  </si>
  <si>
    <t>Порез на додату вриједност</t>
  </si>
  <si>
    <t>1.5.</t>
  </si>
  <si>
    <t>Порези на промет производа</t>
  </si>
  <si>
    <t>Општи порез на промет по општој стопи</t>
  </si>
  <si>
    <t>Општи порез на промет по нижој стопи</t>
  </si>
  <si>
    <t>Општи порез на промет на дерив.нафте</t>
  </si>
  <si>
    <t>Општи порез на промет на дуван. прер.</t>
  </si>
  <si>
    <t>Општи порез на промет алкохолних пића</t>
  </si>
  <si>
    <t>Општи порез на промет кафе</t>
  </si>
  <si>
    <t>Општи порез на промет лож уља</t>
  </si>
  <si>
    <t>1.6.</t>
  </si>
  <si>
    <t>Порез на промет услуга</t>
  </si>
  <si>
    <t>Општи пор.на пром.усл. по општ.стопи</t>
  </si>
  <si>
    <t xml:space="preserve">Свега </t>
  </si>
  <si>
    <t>1.7.</t>
  </si>
  <si>
    <t>Остали порези</t>
  </si>
  <si>
    <t>Порез на добитке од игара на срећу</t>
  </si>
  <si>
    <t>ПОРЕСКИ ПРИХОДИ - УКУПНО</t>
  </si>
  <si>
    <t>2.</t>
  </si>
  <si>
    <t>НЕПОРЕСКИ ПРИХОДИ</t>
  </si>
  <si>
    <t>2.1.</t>
  </si>
  <si>
    <t>Остали приходи од имовине</t>
  </si>
  <si>
    <t>Приходи од камата</t>
  </si>
  <si>
    <t>Приход од давања у закуп објек.општине</t>
  </si>
  <si>
    <t>Приход од земљишне ренте</t>
  </si>
  <si>
    <t>2.2.</t>
  </si>
  <si>
    <t>Административне таксе</t>
  </si>
  <si>
    <t>Општинске административне таксе</t>
  </si>
  <si>
    <t>2.3.</t>
  </si>
  <si>
    <t>Комуналне таксе</t>
  </si>
  <si>
    <t>Комуналне таксе на фирму</t>
  </si>
  <si>
    <t>Ком. таксе за прир.прогр.у угост.обј.</t>
  </si>
  <si>
    <t>Ком.таксе за кор.простора за паркирање</t>
  </si>
  <si>
    <t>2.4.</t>
  </si>
  <si>
    <t>Накнаде по разним основама</t>
  </si>
  <si>
    <t>Накнаде за уређивање грађ.земљишта</t>
  </si>
  <si>
    <t>Накнада за кориштење минер.сировина</t>
  </si>
  <si>
    <t>Накнада за промјену намј.пољопр.земљ.</t>
  </si>
  <si>
    <t>Сред.за репр.шума оств.прод.шум.сорт.</t>
  </si>
  <si>
    <t>Накнада за одводњ.од прав.лица и грађ.</t>
  </si>
  <si>
    <t>Накнада за извађени матер. из водотока</t>
  </si>
  <si>
    <t>Накн.за реал.пос.мјера за заш.од пож.</t>
  </si>
  <si>
    <t>2.5.</t>
  </si>
  <si>
    <t>Приходи од пружања јавних услуга</t>
  </si>
  <si>
    <t>Властити прих.-Центар за социјални рад</t>
  </si>
  <si>
    <t>Властити прих.-Дјечији вртић Пчелица</t>
  </si>
  <si>
    <t>Властити прих. -Центар за инф.и културу</t>
  </si>
  <si>
    <t>Властити прих. -Народна библиотека</t>
  </si>
  <si>
    <t>Властити прих.-МСШ"Никола Тесла"</t>
  </si>
  <si>
    <t>2.7.</t>
  </si>
  <si>
    <t>Остали непорески приходи</t>
  </si>
  <si>
    <t>Остали општински приходи</t>
  </si>
  <si>
    <t>НЕПОРЕСКИ ПРИХОДИ - УКУПНО</t>
  </si>
  <si>
    <t>ИЗВОРНИ ПРИХОДИ (1+2)</t>
  </si>
  <si>
    <t>3.</t>
  </si>
  <si>
    <t>Текуће помоћи</t>
  </si>
  <si>
    <t>4.</t>
  </si>
  <si>
    <t>5.</t>
  </si>
  <si>
    <t>Капиталне помоћи</t>
  </si>
  <si>
    <t>2.6.</t>
  </si>
  <si>
    <t>Новчане казне</t>
  </si>
  <si>
    <t>Новчане казне изречене у пр.поступку</t>
  </si>
  <si>
    <t>Боравишна такса</t>
  </si>
  <si>
    <t>Табела 2.</t>
  </si>
  <si>
    <t xml:space="preserve">Назив потрошачке јединице: Скупштина општине </t>
  </si>
  <si>
    <t>Накнаде парламентарним странкама</t>
  </si>
  <si>
    <t>Савез општина и градова</t>
  </si>
  <si>
    <t>Општинска изборна комисија</t>
  </si>
  <si>
    <t>Укупно потрошачка јединица 0070110</t>
  </si>
  <si>
    <t xml:space="preserve">Назив потрошачке јединице: Начелник општине - Стручна служба </t>
  </si>
  <si>
    <t>Буџетска резерва</t>
  </si>
  <si>
    <t>Укупно потрошачка јединица 0070120</t>
  </si>
  <si>
    <t>Назив потрошачке јединице: Одјељење за општу управу и борачко инвалидску заштиту</t>
  </si>
  <si>
    <t>Мјесне заједнице</t>
  </si>
  <si>
    <t xml:space="preserve">  </t>
  </si>
  <si>
    <t>Укупно потрошачка јединица 0070130</t>
  </si>
  <si>
    <t>Назив потрошачке јединице: Одјељење за финансије, рачуноводство и наплату буџета</t>
  </si>
  <si>
    <t>Укупно потрошачка јединица 0070140</t>
  </si>
  <si>
    <t>Назив потрошачке јединице: Одјељење за привреду и друштвене дјелатности</t>
  </si>
  <si>
    <t>Стипендије</t>
  </si>
  <si>
    <t>Субвенције за превоз ученика</t>
  </si>
  <si>
    <t>СУБНОР</t>
  </si>
  <si>
    <t>Општинска борачка организација</t>
  </si>
  <si>
    <t>Црвени крст</t>
  </si>
  <si>
    <t>Средства за културу</t>
  </si>
  <si>
    <t>Средства за спорт</t>
  </si>
  <si>
    <t>Противградна заштита</t>
  </si>
  <si>
    <t>Основне школе</t>
  </si>
  <si>
    <t>Цивилна заштита</t>
  </si>
  <si>
    <t>Остала удружења</t>
  </si>
  <si>
    <t>Демографска политика</t>
  </si>
  <si>
    <t>Помоћ за избјегла и расељена лица</t>
  </si>
  <si>
    <t>Укупно потрошачка јединица 0070150</t>
  </si>
  <si>
    <t>Одржавање зелених површина</t>
  </si>
  <si>
    <t>Одржавање путева и улица</t>
  </si>
  <si>
    <t>Одржавање и санација јавне расвјете</t>
  </si>
  <si>
    <t>Програм имовинско правних односа</t>
  </si>
  <si>
    <t>Трошкови уличне расвјете-ел.енергија</t>
  </si>
  <si>
    <t>Трошкови пројектне документације</t>
  </si>
  <si>
    <t>Набавка земљишта</t>
  </si>
  <si>
    <t>6.</t>
  </si>
  <si>
    <t>Укупно потрошачка јединица 0070160</t>
  </si>
  <si>
    <t>Назив потрошачке јединице: Остала буџетска потрошња</t>
  </si>
  <si>
    <t>Поврат и прекњижавање јавних прихода</t>
  </si>
  <si>
    <t>Средства за пошумљавање и развој општине</t>
  </si>
  <si>
    <t>Спомен подручје Доња Градина</t>
  </si>
  <si>
    <t>Камате на домаће кредите</t>
  </si>
  <si>
    <t>Укупно потрошачка јединица 0070190</t>
  </si>
  <si>
    <t>Назив потрошачке јединице: Центар за социјални рад</t>
  </si>
  <si>
    <t>Текући програм соц.заштите</t>
  </si>
  <si>
    <t>Укупно потрошачка јединица 0070300</t>
  </si>
  <si>
    <t>Назив потрошачке јединице: Дјечији вртић "Пчелица"</t>
  </si>
  <si>
    <t>Укупно потрошачка јединица 0070400</t>
  </si>
  <si>
    <t>Назив потрошачке јединице: Центар за информисање и културу</t>
  </si>
  <si>
    <t>Укупно потрошачка јединица 0818006</t>
  </si>
  <si>
    <t>Назив потрошачке јединице: Народна библиотека</t>
  </si>
  <si>
    <t>Укупно потрошачка јединица 0818067</t>
  </si>
  <si>
    <t>Укупно потрошачка јединица 0070600</t>
  </si>
  <si>
    <t>Назив потрошачке јединице: МСШ "Никола Тесла"</t>
  </si>
  <si>
    <t>Укупно потрошачка јединица 08150034</t>
  </si>
  <si>
    <t>Назив потрошачке јединице: Локална агенција за развој</t>
  </si>
  <si>
    <t>Укупно потрошачка јединица 0070910</t>
  </si>
  <si>
    <t>Назив потрошачке јединице: Општинска туристичка организација</t>
  </si>
  <si>
    <t>УКУПНИ РАСХОДИ И ИЗДАЦИ</t>
  </si>
  <si>
    <t>Табела 1.</t>
  </si>
  <si>
    <t>Назив потрошачке јединице: Професионална ватрогасна јединица</t>
  </si>
  <si>
    <t>Властити прих.-Професионална ватрогасна јединица</t>
  </si>
  <si>
    <t>Назив потрошачке јединице:Одјељење за просторно уређење и стамбено комуналну дјелатност</t>
  </si>
  <si>
    <t>Једнократне помоћи за школовање</t>
  </si>
  <si>
    <t>Стамбено збрињавање РВИ,бораца и пор.погинулих</t>
  </si>
  <si>
    <t>Допунска заштита РВИ, бораца и пор.погинулих</t>
  </si>
  <si>
    <t>Међуопштинска орг.слијепих и слабовидих</t>
  </si>
  <si>
    <t>Услуге дератизације, дезинфекције и дезинсекције</t>
  </si>
  <si>
    <t>Технички прегледи, надзор објеката и ревизија</t>
  </si>
  <si>
    <t>Фин.послова премјера и успост. кат.непокретности</t>
  </si>
  <si>
    <t>Израда просторно планске документације</t>
  </si>
  <si>
    <t>Реконструкција и модернизација градских улица</t>
  </si>
  <si>
    <t>Реконстр. и мод. локалних и некатег.путева</t>
  </si>
  <si>
    <t>Фондови за развој-субвенције за пољ.и стим.зап.</t>
  </si>
  <si>
    <t>Удружење пензионера</t>
  </si>
  <si>
    <t>2011.</t>
  </si>
  <si>
    <t>Пројекат"Народни хљеб"</t>
  </si>
  <si>
    <t>Накнада за воде за пиће у јавном водоснабд.</t>
  </si>
  <si>
    <t>Накнада за воде за друге намјене</t>
  </si>
  <si>
    <t>Накнада за воде за наводњавање</t>
  </si>
  <si>
    <t>Накн.за воде и минер.воде за флаширање</t>
  </si>
  <si>
    <t>Накн. за заштиту вода коју плаћају вл.трансп.сред.</t>
  </si>
  <si>
    <t>Накнада за испуштање отпадних вода</t>
  </si>
  <si>
    <t>Накн.за пр.ел.ен.добијене коришћ.хидронерг.</t>
  </si>
  <si>
    <t>Накнада за коришћење минералних вода</t>
  </si>
  <si>
    <t>УКУПНИ ПРИХОДИ И ПРИМИЦИ</t>
  </si>
  <si>
    <t>Расходи по основу коришћења роба и услуга</t>
  </si>
  <si>
    <t>Бруто накнаде скупштинских одборника</t>
  </si>
  <si>
    <t>бр.</t>
  </si>
  <si>
    <t>Ред.</t>
  </si>
  <si>
    <t>Текући грантови</t>
  </si>
  <si>
    <t>Издаци за отплату главнице</t>
  </si>
  <si>
    <t>Расходи за лична примања</t>
  </si>
  <si>
    <t>Расх.по основу утрош.енергије,комунал.и комуник.усл.</t>
  </si>
  <si>
    <t>Расходи за режијски материјал</t>
  </si>
  <si>
    <t>Расходи за текуће одржавање</t>
  </si>
  <si>
    <t>Расходи по основу путовања и смјештаја</t>
  </si>
  <si>
    <t>Расходи за стручне услуге</t>
  </si>
  <si>
    <t>Остали непоменути расходи</t>
  </si>
  <si>
    <t>Дознаке на име социјалне заштите</t>
  </si>
  <si>
    <t>Расходи за материјал за посебне намјене</t>
  </si>
  <si>
    <t>Субвенције</t>
  </si>
  <si>
    <t>Издаци за сталну имовину</t>
  </si>
  <si>
    <t>Издаци за отплату дугова</t>
  </si>
  <si>
    <t>Издаци за набавку опреме</t>
  </si>
  <si>
    <t>Расх.по основу комунал.и комуник.усл.</t>
  </si>
  <si>
    <t>Расходи по основу закупа</t>
  </si>
  <si>
    <t>Расходи по основу утрошка енергије</t>
  </si>
  <si>
    <t>Расходи по основу комуналних и комуник.усл.</t>
  </si>
  <si>
    <t>Расходи за осигурање и банк.услуге</t>
  </si>
  <si>
    <t>Расходи за услуге штамп,информ.и правне усл.</t>
  </si>
  <si>
    <t>Расходи за одржавање лиценци</t>
  </si>
  <si>
    <t>Остале стручне услуге</t>
  </si>
  <si>
    <t>Расходи за стручно усавршавање</t>
  </si>
  <si>
    <t>Расходи по судским рјешењима</t>
  </si>
  <si>
    <t>Расходи по основу репрезентације</t>
  </si>
  <si>
    <t>Издаци за инвестиционо одржавање</t>
  </si>
  <si>
    <t>Финанс.пројеката удруж.грађ.и фондација</t>
  </si>
  <si>
    <t>Сред.за финанс.вјерских заједница</t>
  </si>
  <si>
    <t>Инклузија у основном образовању</t>
  </si>
  <si>
    <t>Средства за културне манифестације</t>
  </si>
  <si>
    <t>Расходи за остале услуге</t>
  </si>
  <si>
    <t xml:space="preserve">Фин.пројеката за поб полож.омладине  </t>
  </si>
  <si>
    <t>Расходи по основу свечаности и прослава</t>
  </si>
  <si>
    <t xml:space="preserve">Расходи за услуге ресертификације </t>
  </si>
  <si>
    <t>Изградња јавне расвјете</t>
  </si>
  <si>
    <t>Издаци за нематеријалну имовину</t>
  </si>
  <si>
    <t>Издаци за инвест.одржав.,рекон. и адаптацију</t>
  </si>
  <si>
    <t>Реконстр.и инв.одржавање објеката и простора</t>
  </si>
  <si>
    <t>Расх.за.едукацију пољ.произв.и предузетника</t>
  </si>
  <si>
    <t>Расходи за одржавање чистоће</t>
  </si>
  <si>
    <t>Расходи за услуге зимске службе</t>
  </si>
  <si>
    <t xml:space="preserve"> Црпна станица-расх.ел.енергије и одржавање</t>
  </si>
  <si>
    <t>Изградња водоводне,канализ.мреже и ост.обј.</t>
  </si>
  <si>
    <t>Комунална накнада</t>
  </si>
  <si>
    <t>Бруто накнаде трошкова запослених</t>
  </si>
  <si>
    <t>Бруто плате</t>
  </si>
  <si>
    <t>Пројекат породичне мед.и здравствене заштите</t>
  </si>
  <si>
    <t>Издаци за изградњу објеката</t>
  </si>
  <si>
    <t>Bруто плате</t>
  </si>
  <si>
    <t>Bруто накнаде трошкова запослених</t>
  </si>
  <si>
    <t>Расходи финансирања и др.финанс.трошкови</t>
  </si>
  <si>
    <t xml:space="preserve">           ПРИХОДИ И ПРИМИЦИ </t>
  </si>
  <si>
    <t>РАСХОДИ И ИЗДАЦИ</t>
  </si>
  <si>
    <t>УКУПНИ ПРИХОДИ (1+2+3+4+5)</t>
  </si>
  <si>
    <t>Бруто накнаде за рад чланова радних тијела и ком.</t>
  </si>
  <si>
    <t>Конто</t>
  </si>
  <si>
    <t>Порез на приходе од сам.дјел.у пауш.износу</t>
  </si>
  <si>
    <t>Порез на лична примања од самост.дјел.</t>
  </si>
  <si>
    <t>7.</t>
  </si>
  <si>
    <t>Примици за остало грађ.земљиште</t>
  </si>
  <si>
    <t>8.</t>
  </si>
  <si>
    <t>Примици од ПДВ-а -Општ.адм.служба</t>
  </si>
  <si>
    <t>9.</t>
  </si>
  <si>
    <t>Примици од ПДВ-а -Цен. за инф.и култ.</t>
  </si>
  <si>
    <t>Примици од задуживања</t>
  </si>
  <si>
    <t>11.</t>
  </si>
  <si>
    <t>Примици од задуж. из револвинг фонда</t>
  </si>
  <si>
    <t>12.</t>
  </si>
  <si>
    <t>Примици од продаје објеката</t>
  </si>
  <si>
    <t>Расх.за водов.прикљ.у насељу П.Пеција</t>
  </si>
  <si>
    <t>Издаци за нематер.произ.имовину</t>
  </si>
  <si>
    <t>Издаци за залихе мат.,робе и сит.инв.</t>
  </si>
  <si>
    <t>Издаци по основу ПДВ-а</t>
  </si>
  <si>
    <t>Услуге мртвозорства</t>
  </si>
  <si>
    <t>Цивилна заштита-набавка опреме</t>
  </si>
  <si>
    <t>Цивилна заштита-ситсн инвентар</t>
  </si>
  <si>
    <t>Удружење РВИ</t>
  </si>
  <si>
    <t>Стамбено збрињ.ромских породица</t>
  </si>
  <si>
    <t>Санација посл.објеката у Занат.центру</t>
  </si>
  <si>
    <t>Капитални грантови</t>
  </si>
  <si>
    <t>Пословна зона "Липова греда"</t>
  </si>
  <si>
    <t>Уређење обале Уне и Етно двориште</t>
  </si>
  <si>
    <t>Изградња канализ.мреже-револвинг фонд</t>
  </si>
  <si>
    <t>Трошкови обраде кредита</t>
  </si>
  <si>
    <t>Издаци за неизмирене обав.из претх.год.</t>
  </si>
  <si>
    <t>Здравствено осиг.корисника центра</t>
  </si>
  <si>
    <t>Дознаке пружаоцима усл.соц.заштите</t>
  </si>
  <si>
    <t>Проширени видови соц.заштите</t>
  </si>
  <si>
    <t>Издаци за залихе мат.и сит.инв.</t>
  </si>
  <si>
    <t>Остали текући грантови</t>
  </si>
  <si>
    <t>Индиректни порези дозначени од УИО</t>
  </si>
  <si>
    <t>Индиректни порези дозначени од УИО-поравнање</t>
  </si>
  <si>
    <t>Ребаланс II</t>
  </si>
  <si>
    <t>Накнада за воде за инд.процесе</t>
  </si>
  <si>
    <t>Примици од напл.датих зајмова</t>
  </si>
  <si>
    <t>Датум:13.12.2011.године                                                                СКУПШТИНЕ ОПШТИНЕ</t>
  </si>
  <si>
    <t>Козарска Дубица                                                                                       Стојан Бањац</t>
  </si>
  <si>
    <t>Број:02-013- 146/11                                                                                 ПРЕДСЈЕДНИК</t>
  </si>
</sst>
</file>

<file path=xl/styles.xml><?xml version="1.0" encoding="utf-8"?>
<styleSheet xmlns="http://schemas.openxmlformats.org/spreadsheetml/2006/main">
  <numFmts count="2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  <numFmt numFmtId="181" formatCode="_(* #,##0.00_);_(* \(#,##0.00\);_(* &quot;-&quot;??_);_(@_)"/>
    <numFmt numFmtId="182" formatCode="#,##0.0"/>
  </numFmts>
  <fonts count="24"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Alignment="1">
      <alignment/>
    </xf>
    <xf numFmtId="0" fontId="1" fillId="20" borderId="10" xfId="0" applyFont="1" applyFill="1" applyBorder="1" applyAlignment="1">
      <alignment vertical="top" wrapText="1"/>
    </xf>
    <xf numFmtId="0" fontId="1" fillId="20" borderId="11" xfId="0" applyFont="1" applyFill="1" applyBorder="1" applyAlignment="1">
      <alignment horizontal="center" vertical="top" wrapText="1"/>
    </xf>
    <xf numFmtId="0" fontId="1" fillId="20" borderId="12" xfId="0" applyFont="1" applyFill="1" applyBorder="1" applyAlignment="1">
      <alignment vertical="top" wrapText="1"/>
    </xf>
    <xf numFmtId="0" fontId="1" fillId="20" borderId="13" xfId="0" applyFont="1" applyFill="1" applyBorder="1" applyAlignment="1">
      <alignment horizontal="center" vertical="top" wrapText="1"/>
    </xf>
    <xf numFmtId="49" fontId="1" fillId="20" borderId="13" xfId="0" applyNumberFormat="1" applyFont="1" applyFill="1" applyBorder="1" applyAlignment="1">
      <alignment horizontal="center" vertical="top" wrapText="1"/>
    </xf>
    <xf numFmtId="0" fontId="2" fillId="20" borderId="12" xfId="0" applyFont="1" applyFill="1" applyBorder="1" applyAlignment="1">
      <alignment horizontal="center" vertical="top" wrapText="1"/>
    </xf>
    <xf numFmtId="0" fontId="2" fillId="20" borderId="13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3" fontId="20" fillId="0" borderId="0" xfId="0" applyNumberFormat="1" applyFont="1" applyAlignment="1">
      <alignment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3" fontId="21" fillId="0" borderId="0" xfId="0" applyNumberFormat="1" applyFont="1" applyAlignment="1">
      <alignment/>
    </xf>
    <xf numFmtId="0" fontId="2" fillId="0" borderId="0" xfId="0" applyFont="1" applyAlignment="1">
      <alignment/>
    </xf>
    <xf numFmtId="4" fontId="20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3" fontId="20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3" fontId="1" fillId="0" borderId="14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3" fontId="1" fillId="0" borderId="0" xfId="59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0" xfId="59" applyNumberFormat="1" applyFont="1" applyAlignment="1">
      <alignment/>
    </xf>
    <xf numFmtId="0" fontId="20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0" fontId="21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0" fillId="20" borderId="15" xfId="0" applyFont="1" applyFill="1" applyBorder="1" applyAlignment="1">
      <alignment/>
    </xf>
    <xf numFmtId="0" fontId="1" fillId="20" borderId="15" xfId="0" applyFont="1" applyFill="1" applyBorder="1" applyAlignment="1">
      <alignment/>
    </xf>
    <xf numFmtId="3" fontId="1" fillId="20" borderId="15" xfId="59" applyNumberFormat="1" applyFont="1" applyFill="1" applyBorder="1" applyAlignment="1">
      <alignment/>
    </xf>
    <xf numFmtId="49" fontId="1" fillId="0" borderId="0" xfId="0" applyNumberFormat="1" applyFont="1" applyAlignment="1">
      <alignment horizontal="left"/>
    </xf>
    <xf numFmtId="3" fontId="21" fillId="0" borderId="0" xfId="0" applyNumberFormat="1" applyFont="1" applyAlignment="1">
      <alignment/>
    </xf>
    <xf numFmtId="0" fontId="2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59" applyNumberFormat="1" applyFont="1" applyFill="1" applyBorder="1" applyAlignment="1">
      <alignment/>
    </xf>
    <xf numFmtId="0" fontId="2" fillId="0" borderId="0" xfId="0" applyFont="1" applyAlignment="1">
      <alignment/>
    </xf>
    <xf numFmtId="0" fontId="1" fillId="20" borderId="15" xfId="0" applyFont="1" applyFill="1" applyBorder="1" applyAlignment="1">
      <alignment horizontal="center" vertical="top" wrapText="1"/>
    </xf>
    <xf numFmtId="0" fontId="1" fillId="20" borderId="15" xfId="0" applyFont="1" applyFill="1" applyBorder="1" applyAlignment="1">
      <alignment vertical="top" wrapText="1"/>
    </xf>
    <xf numFmtId="3" fontId="1" fillId="20" borderId="15" xfId="59" applyNumberFormat="1" applyFont="1" applyFill="1" applyBorder="1" applyAlignment="1">
      <alignment horizontal="right" vertical="top" wrapText="1"/>
    </xf>
    <xf numFmtId="3" fontId="1" fillId="20" borderId="15" xfId="0" applyNumberFormat="1" applyFont="1" applyFill="1" applyBorder="1" applyAlignment="1">
      <alignment horizontal="right" vertical="top" wrapText="1"/>
    </xf>
    <xf numFmtId="0" fontId="1" fillId="20" borderId="15" xfId="0" applyFont="1" applyFill="1" applyBorder="1" applyAlignment="1">
      <alignment/>
    </xf>
    <xf numFmtId="0" fontId="1" fillId="20" borderId="15" xfId="0" applyFont="1" applyFill="1" applyBorder="1" applyAlignment="1">
      <alignment horizontal="center"/>
    </xf>
    <xf numFmtId="3" fontId="1" fillId="20" borderId="15" xfId="0" applyNumberFormat="1" applyFont="1" applyFill="1" applyBorder="1" applyAlignment="1">
      <alignment horizontal="right"/>
    </xf>
    <xf numFmtId="3" fontId="1" fillId="20" borderId="15" xfId="59" applyNumberFormat="1" applyFont="1" applyFill="1" applyBorder="1" applyAlignment="1">
      <alignment horizontal="right"/>
    </xf>
    <xf numFmtId="3" fontId="1" fillId="20" borderId="15" xfId="59" applyNumberFormat="1" applyFont="1" applyFill="1" applyBorder="1" applyAlignment="1">
      <alignment/>
    </xf>
    <xf numFmtId="0" fontId="20" fillId="20" borderId="15" xfId="0" applyFont="1" applyFill="1" applyBorder="1" applyAlignment="1">
      <alignment horizontal="left"/>
    </xf>
    <xf numFmtId="0" fontId="21" fillId="20" borderId="15" xfId="0" applyFont="1" applyFill="1" applyBorder="1" applyAlignment="1">
      <alignment/>
    </xf>
    <xf numFmtId="0" fontId="2" fillId="20" borderId="15" xfId="0" applyFont="1" applyFill="1" applyBorder="1" applyAlignment="1">
      <alignment horizontal="center" vertical="top" wrapText="1"/>
    </xf>
    <xf numFmtId="0" fontId="2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4" fontId="1" fillId="0" borderId="0" xfId="59" applyNumberFormat="1" applyFont="1" applyAlignment="1">
      <alignment/>
    </xf>
    <xf numFmtId="182" fontId="21" fillId="0" borderId="0" xfId="0" applyNumberFormat="1" applyFont="1" applyAlignment="1">
      <alignment/>
    </xf>
    <xf numFmtId="170" fontId="0" fillId="0" borderId="0" xfId="44" applyAlignment="1">
      <alignment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center" vertical="top" wrapText="1"/>
    </xf>
    <xf numFmtId="0" fontId="1" fillId="20" borderId="12" xfId="0" applyFont="1" applyFill="1" applyBorder="1" applyAlignment="1">
      <alignment horizontal="center" vertical="top" wrapText="1"/>
    </xf>
    <xf numFmtId="0" fontId="1" fillId="20" borderId="16" xfId="0" applyFont="1" applyFill="1" applyBorder="1" applyAlignment="1">
      <alignment horizontal="center" vertical="top" wrapText="1"/>
    </xf>
    <xf numFmtId="0" fontId="1" fillId="20" borderId="17" xfId="0" applyFont="1" applyFill="1" applyBorder="1" applyAlignment="1">
      <alignment horizontal="center" vertical="top" wrapText="1"/>
    </xf>
    <xf numFmtId="170" fontId="20" fillId="0" borderId="14" xfId="44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7"/>
  <sheetViews>
    <sheetView tabSelected="1" zoomScalePageLayoutView="0" workbookViewId="0" topLeftCell="A1">
      <selection activeCell="A516" sqref="A516:D516"/>
    </sheetView>
  </sheetViews>
  <sheetFormatPr defaultColWidth="9.140625" defaultRowHeight="15"/>
  <cols>
    <col min="1" max="1" width="3.8515625" style="2" customWidth="1"/>
    <col min="2" max="2" width="9.7109375" style="2" customWidth="1"/>
    <col min="3" max="3" width="56.00390625" style="2" customWidth="1"/>
    <col min="4" max="4" width="13.57421875" style="2" customWidth="1"/>
  </cols>
  <sheetData>
    <row r="1" spans="1:4" ht="15" customHeight="1">
      <c r="A1" s="71" t="s">
        <v>225</v>
      </c>
      <c r="B1" s="71"/>
      <c r="C1" s="71"/>
      <c r="D1" s="71"/>
    </row>
    <row r="2" spans="1:3" ht="15" customHeight="1">
      <c r="A2" s="23" t="s">
        <v>142</v>
      </c>
      <c r="B2" s="23"/>
      <c r="C2" s="23"/>
    </row>
    <row r="3" spans="1:4" ht="15" customHeight="1">
      <c r="A3" s="3" t="s">
        <v>172</v>
      </c>
      <c r="B3" s="4" t="s">
        <v>229</v>
      </c>
      <c r="C3" s="65" t="s">
        <v>0</v>
      </c>
      <c r="D3" s="4" t="s">
        <v>266</v>
      </c>
    </row>
    <row r="4" spans="1:4" ht="15" customHeight="1">
      <c r="A4" s="5" t="s">
        <v>171</v>
      </c>
      <c r="B4" s="6"/>
      <c r="C4" s="66"/>
      <c r="D4" s="7" t="s">
        <v>158</v>
      </c>
    </row>
    <row r="5" spans="1:4" ht="15" customHeight="1">
      <c r="A5" s="8">
        <v>1</v>
      </c>
      <c r="B5" s="9">
        <v>2</v>
      </c>
      <c r="C5" s="9">
        <v>3</v>
      </c>
      <c r="D5" s="9">
        <v>4</v>
      </c>
    </row>
    <row r="6" spans="1:3" ht="12" customHeight="1">
      <c r="A6" s="10" t="s">
        <v>1</v>
      </c>
      <c r="B6" s="11"/>
      <c r="C6" s="12" t="s">
        <v>1</v>
      </c>
    </row>
    <row r="7" spans="1:3" ht="15" customHeight="1">
      <c r="A7" s="10" t="s">
        <v>2</v>
      </c>
      <c r="B7" s="11"/>
      <c r="C7" s="12" t="s">
        <v>3</v>
      </c>
    </row>
    <row r="8" spans="1:3" ht="10.5" customHeight="1">
      <c r="A8" s="10"/>
      <c r="B8" s="11"/>
      <c r="C8" s="12"/>
    </row>
    <row r="9" spans="1:3" ht="15" customHeight="1">
      <c r="A9" s="10" t="s">
        <v>4</v>
      </c>
      <c r="B9" s="10"/>
      <c r="C9" s="12" t="s">
        <v>5</v>
      </c>
    </row>
    <row r="10" spans="1:3" ht="9.75" customHeight="1">
      <c r="A10" s="10"/>
      <c r="B10" s="10"/>
      <c r="C10" s="12"/>
    </row>
    <row r="11" spans="1:4" ht="15" customHeight="1">
      <c r="A11" s="11"/>
      <c r="B11" s="11">
        <v>711113</v>
      </c>
      <c r="C11" s="13" t="s">
        <v>6</v>
      </c>
      <c r="D11" s="14">
        <v>500</v>
      </c>
    </row>
    <row r="12" spans="1:4" ht="15" customHeight="1">
      <c r="A12" s="45"/>
      <c r="B12" s="45">
        <v>711100</v>
      </c>
      <c r="C12" s="46" t="s">
        <v>7</v>
      </c>
      <c r="D12" s="47">
        <f>D11</f>
        <v>500</v>
      </c>
    </row>
    <row r="13" spans="1:4" ht="12" customHeight="1">
      <c r="A13" s="10"/>
      <c r="B13" s="10"/>
      <c r="C13" s="12"/>
      <c r="D13" s="14"/>
    </row>
    <row r="14" spans="1:4" ht="15" customHeight="1">
      <c r="A14" s="10" t="s">
        <v>8</v>
      </c>
      <c r="B14" s="10"/>
      <c r="C14" s="12" t="s">
        <v>9</v>
      </c>
      <c r="D14" s="14"/>
    </row>
    <row r="15" spans="1:4" ht="12" customHeight="1">
      <c r="A15" s="10"/>
      <c r="B15" s="10"/>
      <c r="C15" s="15"/>
      <c r="D15" s="14"/>
    </row>
    <row r="16" spans="1:4" ht="15" customHeight="1">
      <c r="A16" s="11"/>
      <c r="B16" s="11">
        <v>713111</v>
      </c>
      <c r="C16" s="13" t="s">
        <v>10</v>
      </c>
      <c r="D16" s="14">
        <v>80000</v>
      </c>
    </row>
    <row r="17" spans="1:4" ht="15" customHeight="1">
      <c r="A17" s="11"/>
      <c r="B17" s="11">
        <v>713112</v>
      </c>
      <c r="C17" s="13" t="s">
        <v>230</v>
      </c>
      <c r="D17" s="14">
        <v>2000</v>
      </c>
    </row>
    <row r="18" spans="1:4" ht="15" customHeight="1">
      <c r="A18" s="11"/>
      <c r="B18" s="11">
        <v>713113</v>
      </c>
      <c r="C18" s="13" t="s">
        <v>11</v>
      </c>
      <c r="D18" s="14">
        <v>810000</v>
      </c>
    </row>
    <row r="19" spans="1:4" ht="15" customHeight="1">
      <c r="A19" s="11"/>
      <c r="B19" s="11">
        <v>713114</v>
      </c>
      <c r="C19" s="13" t="s">
        <v>231</v>
      </c>
      <c r="D19" s="14">
        <v>500</v>
      </c>
    </row>
    <row r="20" spans="1:4" ht="15" customHeight="1">
      <c r="A20" s="45"/>
      <c r="B20" s="45">
        <v>713100</v>
      </c>
      <c r="C20" s="46" t="s">
        <v>7</v>
      </c>
      <c r="D20" s="47">
        <f>D16+D17+D18+D19</f>
        <v>892500</v>
      </c>
    </row>
    <row r="21" spans="1:4" ht="12" customHeight="1">
      <c r="A21" s="11"/>
      <c r="B21" s="11"/>
      <c r="C21" s="13"/>
      <c r="D21" s="14"/>
    </row>
    <row r="22" spans="1:4" ht="15" customHeight="1">
      <c r="A22" s="10" t="s">
        <v>12</v>
      </c>
      <c r="B22" s="10"/>
      <c r="C22" s="12" t="s">
        <v>13</v>
      </c>
      <c r="D22" s="14"/>
    </row>
    <row r="23" spans="1:4" ht="12" customHeight="1">
      <c r="A23" s="10"/>
      <c r="B23" s="10"/>
      <c r="C23" s="12"/>
      <c r="D23" s="14"/>
    </row>
    <row r="24" spans="1:4" ht="15" customHeight="1">
      <c r="A24" s="11"/>
      <c r="B24" s="11">
        <v>714111</v>
      </c>
      <c r="C24" s="13" t="s">
        <v>14</v>
      </c>
      <c r="D24" s="14">
        <v>180000</v>
      </c>
    </row>
    <row r="25" spans="1:4" ht="15" customHeight="1">
      <c r="A25" s="11"/>
      <c r="B25" s="11">
        <v>714211</v>
      </c>
      <c r="C25" s="13" t="s">
        <v>15</v>
      </c>
      <c r="D25" s="14">
        <v>55000</v>
      </c>
    </row>
    <row r="26" spans="1:4" ht="15" customHeight="1">
      <c r="A26" s="11"/>
      <c r="B26" s="11">
        <v>714311</v>
      </c>
      <c r="C26" s="13" t="s">
        <v>16</v>
      </c>
      <c r="D26" s="14">
        <v>230000</v>
      </c>
    </row>
    <row r="27" spans="1:4" ht="15" customHeight="1">
      <c r="A27" s="45"/>
      <c r="B27" s="45">
        <v>714100</v>
      </c>
      <c r="C27" s="46" t="s">
        <v>7</v>
      </c>
      <c r="D27" s="47">
        <f>D24+D25+D26</f>
        <v>465000</v>
      </c>
    </row>
    <row r="28" spans="1:4" ht="12" customHeight="1">
      <c r="A28" s="10"/>
      <c r="B28" s="10"/>
      <c r="C28" s="12"/>
      <c r="D28" s="14"/>
    </row>
    <row r="29" spans="1:4" ht="15" customHeight="1">
      <c r="A29" s="10" t="s">
        <v>17</v>
      </c>
      <c r="B29" s="10"/>
      <c r="C29" s="12" t="s">
        <v>18</v>
      </c>
      <c r="D29" s="14"/>
    </row>
    <row r="30" spans="1:4" ht="12" customHeight="1">
      <c r="A30" s="10"/>
      <c r="B30" s="10"/>
      <c r="C30" s="15"/>
      <c r="D30" s="14"/>
    </row>
    <row r="31" spans="1:4" ht="15" customHeight="1">
      <c r="A31" s="10"/>
      <c r="B31" s="11">
        <v>717111</v>
      </c>
      <c r="C31" s="16" t="s">
        <v>264</v>
      </c>
      <c r="D31" s="17">
        <v>6200000</v>
      </c>
    </row>
    <row r="32" spans="1:4" ht="15" customHeight="1">
      <c r="A32" s="10"/>
      <c r="B32" s="11">
        <v>717112</v>
      </c>
      <c r="C32" s="16" t="s">
        <v>265</v>
      </c>
      <c r="D32" s="17">
        <v>90000</v>
      </c>
    </row>
    <row r="33" spans="1:4" ht="15" customHeight="1">
      <c r="A33" s="10"/>
      <c r="B33" s="11"/>
      <c r="C33" s="16"/>
      <c r="D33" s="17"/>
    </row>
    <row r="34" spans="1:3" ht="15" customHeight="1">
      <c r="A34" s="10" t="s">
        <v>19</v>
      </c>
      <c r="B34" s="10"/>
      <c r="C34" s="12" t="s">
        <v>20</v>
      </c>
    </row>
    <row r="35" spans="1:3" ht="11.25" customHeight="1">
      <c r="A35" s="10"/>
      <c r="B35" s="10"/>
      <c r="C35" s="15"/>
    </row>
    <row r="36" spans="1:4" ht="15" customHeight="1">
      <c r="A36" s="11"/>
      <c r="B36" s="11">
        <v>715111</v>
      </c>
      <c r="C36" s="13" t="s">
        <v>21</v>
      </c>
      <c r="D36" s="14">
        <v>5700</v>
      </c>
    </row>
    <row r="37" spans="1:4" ht="15" customHeight="1">
      <c r="A37" s="11"/>
      <c r="B37" s="11">
        <v>715112</v>
      </c>
      <c r="C37" s="13" t="s">
        <v>22</v>
      </c>
      <c r="D37" s="14">
        <v>13000</v>
      </c>
    </row>
    <row r="38" spans="1:4" ht="15" customHeight="1">
      <c r="A38" s="11"/>
      <c r="B38" s="11">
        <v>715113</v>
      </c>
      <c r="C38" s="13" t="s">
        <v>23</v>
      </c>
      <c r="D38" s="14">
        <v>1200</v>
      </c>
    </row>
    <row r="39" spans="1:4" ht="15" customHeight="1">
      <c r="A39" s="11"/>
      <c r="B39" s="11">
        <v>715114</v>
      </c>
      <c r="C39" s="13" t="s">
        <v>24</v>
      </c>
      <c r="D39" s="14">
        <v>200</v>
      </c>
    </row>
    <row r="40" spans="1:4" ht="15" customHeight="1">
      <c r="A40" s="11"/>
      <c r="B40" s="11">
        <v>715115</v>
      </c>
      <c r="C40" s="13" t="s">
        <v>25</v>
      </c>
      <c r="D40" s="14">
        <v>1000</v>
      </c>
    </row>
    <row r="41" spans="1:4" ht="15" customHeight="1">
      <c r="A41" s="11"/>
      <c r="B41" s="11">
        <v>715116</v>
      </c>
      <c r="C41" s="13" t="s">
        <v>26</v>
      </c>
      <c r="D41" s="14">
        <v>200</v>
      </c>
    </row>
    <row r="42" spans="1:4" ht="15" customHeight="1">
      <c r="A42" s="11"/>
      <c r="B42" s="11">
        <v>715117</v>
      </c>
      <c r="C42" s="13" t="s">
        <v>27</v>
      </c>
      <c r="D42" s="14">
        <v>100</v>
      </c>
    </row>
    <row r="43" spans="1:4" ht="15" customHeight="1">
      <c r="A43" s="45"/>
      <c r="B43" s="45">
        <v>715100</v>
      </c>
      <c r="C43" s="46" t="s">
        <v>7</v>
      </c>
      <c r="D43" s="48">
        <f>D36+D37+D38+D39+D40+D41+D42</f>
        <v>21400</v>
      </c>
    </row>
    <row r="44" spans="1:4" ht="12" customHeight="1">
      <c r="A44" s="11"/>
      <c r="B44" s="11"/>
      <c r="C44" s="13"/>
      <c r="D44" s="14"/>
    </row>
    <row r="45" spans="1:4" ht="15" customHeight="1">
      <c r="A45" s="10" t="s">
        <v>28</v>
      </c>
      <c r="B45" s="10"/>
      <c r="C45" s="12" t="s">
        <v>29</v>
      </c>
      <c r="D45" s="14"/>
    </row>
    <row r="46" spans="1:4" ht="11.25" customHeight="1">
      <c r="A46" s="10"/>
      <c r="B46" s="10"/>
      <c r="C46" s="12"/>
      <c r="D46" s="14"/>
    </row>
    <row r="47" spans="1:4" ht="15" customHeight="1">
      <c r="A47" s="11"/>
      <c r="B47" s="11">
        <v>715211</v>
      </c>
      <c r="C47" s="13" t="s">
        <v>30</v>
      </c>
      <c r="D47" s="14">
        <v>14000</v>
      </c>
    </row>
    <row r="48" spans="1:4" ht="15" customHeight="1">
      <c r="A48" s="45"/>
      <c r="B48" s="45">
        <v>715200</v>
      </c>
      <c r="C48" s="46" t="s">
        <v>31</v>
      </c>
      <c r="D48" s="47">
        <f>D47</f>
        <v>14000</v>
      </c>
    </row>
    <row r="49" spans="1:4" ht="12" customHeight="1">
      <c r="A49" s="10"/>
      <c r="B49" s="10"/>
      <c r="C49" s="12"/>
      <c r="D49" s="14"/>
    </row>
    <row r="50" spans="1:4" ht="15" customHeight="1">
      <c r="A50" s="10" t="s">
        <v>32</v>
      </c>
      <c r="B50" s="10"/>
      <c r="C50" s="12" t="s">
        <v>33</v>
      </c>
      <c r="D50" s="14"/>
    </row>
    <row r="51" spans="1:4" ht="12" customHeight="1">
      <c r="A51" s="10"/>
      <c r="B51" s="10"/>
      <c r="C51" s="15"/>
      <c r="D51" s="14"/>
    </row>
    <row r="52" spans="1:4" ht="15" customHeight="1">
      <c r="A52" s="11"/>
      <c r="B52" s="11">
        <v>719113</v>
      </c>
      <c r="C52" s="13" t="s">
        <v>34</v>
      </c>
      <c r="D52" s="14">
        <v>1000</v>
      </c>
    </row>
    <row r="53" spans="1:4" ht="15" customHeight="1">
      <c r="A53" s="49"/>
      <c r="B53" s="50">
        <v>719100</v>
      </c>
      <c r="C53" s="49" t="s">
        <v>7</v>
      </c>
      <c r="D53" s="51">
        <f>D52</f>
        <v>1000</v>
      </c>
    </row>
    <row r="54" spans="1:4" ht="12" customHeight="1">
      <c r="A54" s="18"/>
      <c r="B54" s="18"/>
      <c r="C54" s="18"/>
      <c r="D54" s="14"/>
    </row>
    <row r="55" spans="1:4" ht="15" customHeight="1">
      <c r="A55" s="49"/>
      <c r="B55" s="49">
        <v>710000</v>
      </c>
      <c r="C55" s="49" t="s">
        <v>35</v>
      </c>
      <c r="D55" s="52">
        <f>D12+D20+D27+D31+D32+D43+D48+D53</f>
        <v>7684400</v>
      </c>
    </row>
    <row r="56" spans="1:4" ht="15" customHeight="1">
      <c r="A56" s="3" t="s">
        <v>172</v>
      </c>
      <c r="B56" s="4" t="s">
        <v>229</v>
      </c>
      <c r="C56" s="65" t="s">
        <v>0</v>
      </c>
      <c r="D56" s="4" t="s">
        <v>266</v>
      </c>
    </row>
    <row r="57" spans="1:4" ht="15" customHeight="1">
      <c r="A57" s="5" t="s">
        <v>171</v>
      </c>
      <c r="B57" s="6"/>
      <c r="C57" s="66"/>
      <c r="D57" s="7" t="s">
        <v>158</v>
      </c>
    </row>
    <row r="58" spans="1:4" ht="15" customHeight="1">
      <c r="A58" s="8">
        <v>1</v>
      </c>
      <c r="B58" s="9">
        <v>2</v>
      </c>
      <c r="C58" s="9">
        <v>3</v>
      </c>
      <c r="D58" s="9">
        <v>4</v>
      </c>
    </row>
    <row r="59" spans="1:4" ht="9" customHeight="1">
      <c r="A59" s="10"/>
      <c r="B59" s="11"/>
      <c r="C59" s="12"/>
      <c r="D59" s="14"/>
    </row>
    <row r="60" spans="1:4" ht="15" customHeight="1">
      <c r="A60" s="10" t="s">
        <v>36</v>
      </c>
      <c r="B60" s="11"/>
      <c r="C60" s="12" t="s">
        <v>37</v>
      </c>
      <c r="D60" s="14"/>
    </row>
    <row r="61" spans="1:4" ht="8.25" customHeight="1">
      <c r="A61" s="10"/>
      <c r="B61" s="11"/>
      <c r="C61" s="12"/>
      <c r="D61" s="14"/>
    </row>
    <row r="62" spans="1:4" ht="15" customHeight="1">
      <c r="A62" s="10" t="s">
        <v>38</v>
      </c>
      <c r="B62" s="10"/>
      <c r="C62" s="12" t="s">
        <v>39</v>
      </c>
      <c r="D62" s="14"/>
    </row>
    <row r="63" spans="1:4" ht="8.25" customHeight="1">
      <c r="A63" s="10"/>
      <c r="B63" s="11"/>
      <c r="C63" s="12"/>
      <c r="D63" s="14"/>
    </row>
    <row r="64" spans="1:4" ht="15" customHeight="1">
      <c r="A64" s="11"/>
      <c r="B64" s="11">
        <v>721222</v>
      </c>
      <c r="C64" s="13" t="s">
        <v>41</v>
      </c>
      <c r="D64" s="14">
        <v>90000</v>
      </c>
    </row>
    <row r="65" spans="1:4" ht="15" customHeight="1">
      <c r="A65" s="11"/>
      <c r="B65" s="11">
        <v>721223</v>
      </c>
      <c r="C65" s="13" t="s">
        <v>42</v>
      </c>
      <c r="D65" s="14">
        <v>120000</v>
      </c>
    </row>
    <row r="66" spans="1:4" ht="15" customHeight="1">
      <c r="A66" s="45"/>
      <c r="B66" s="45">
        <v>721200</v>
      </c>
      <c r="C66" s="46" t="s">
        <v>7</v>
      </c>
      <c r="D66" s="48">
        <f>D64+D65</f>
        <v>210000</v>
      </c>
    </row>
    <row r="67" spans="1:4" ht="12" customHeight="1">
      <c r="A67" s="10"/>
      <c r="B67" s="11"/>
      <c r="C67" s="12"/>
      <c r="D67" s="14"/>
    </row>
    <row r="68" spans="1:4" ht="15" customHeight="1">
      <c r="A68" s="10"/>
      <c r="B68" s="11">
        <v>721311</v>
      </c>
      <c r="C68" s="13" t="s">
        <v>40</v>
      </c>
      <c r="D68" s="14">
        <v>400</v>
      </c>
    </row>
    <row r="69" spans="1:4" ht="15" customHeight="1">
      <c r="A69" s="45"/>
      <c r="B69" s="45">
        <v>721300</v>
      </c>
      <c r="C69" s="46" t="s">
        <v>7</v>
      </c>
      <c r="D69" s="48">
        <f>D68</f>
        <v>400</v>
      </c>
    </row>
    <row r="70" spans="1:4" ht="7.5" customHeight="1">
      <c r="A70" s="10"/>
      <c r="B70" s="10"/>
      <c r="C70" s="12"/>
      <c r="D70" s="14"/>
    </row>
    <row r="71" spans="1:4" ht="15" customHeight="1">
      <c r="A71" s="10" t="s">
        <v>43</v>
      </c>
      <c r="B71" s="10"/>
      <c r="C71" s="12" t="s">
        <v>44</v>
      </c>
      <c r="D71" s="14"/>
    </row>
    <row r="72" spans="1:4" ht="7.5" customHeight="1">
      <c r="A72" s="10"/>
      <c r="B72" s="11" t="s">
        <v>1</v>
      </c>
      <c r="C72" s="13" t="s">
        <v>1</v>
      </c>
      <c r="D72" s="14"/>
    </row>
    <row r="73" spans="1:4" ht="15" customHeight="1">
      <c r="A73" s="11"/>
      <c r="B73" s="11">
        <v>722121</v>
      </c>
      <c r="C73" s="13" t="s">
        <v>45</v>
      </c>
      <c r="D73" s="14">
        <v>135000</v>
      </c>
    </row>
    <row r="74" spans="1:4" ht="15" customHeight="1">
      <c r="A74" s="45"/>
      <c r="B74" s="45">
        <v>722100</v>
      </c>
      <c r="C74" s="46" t="s">
        <v>7</v>
      </c>
      <c r="D74" s="48">
        <f>D73</f>
        <v>135000</v>
      </c>
    </row>
    <row r="75" spans="1:4" ht="7.5" customHeight="1">
      <c r="A75" s="10"/>
      <c r="B75" s="10"/>
      <c r="C75" s="12"/>
      <c r="D75" s="14"/>
    </row>
    <row r="76" spans="1:4" ht="15" customHeight="1">
      <c r="A76" s="10" t="s">
        <v>46</v>
      </c>
      <c r="B76" s="10"/>
      <c r="C76" s="12" t="s">
        <v>47</v>
      </c>
      <c r="D76" s="14"/>
    </row>
    <row r="77" spans="1:4" ht="6.75" customHeight="1">
      <c r="A77" s="10"/>
      <c r="B77" s="10"/>
      <c r="C77" s="12" t="s">
        <v>1</v>
      </c>
      <c r="D77" s="14"/>
    </row>
    <row r="78" spans="1:4" ht="15" customHeight="1">
      <c r="A78" s="11"/>
      <c r="B78" s="11">
        <v>722312</v>
      </c>
      <c r="C78" s="13" t="s">
        <v>48</v>
      </c>
      <c r="D78" s="14">
        <v>290000</v>
      </c>
    </row>
    <row r="79" spans="1:4" ht="15" customHeight="1">
      <c r="A79" s="11"/>
      <c r="B79" s="11">
        <v>722316</v>
      </c>
      <c r="C79" s="13" t="s">
        <v>49</v>
      </c>
      <c r="D79" s="14">
        <v>7000</v>
      </c>
    </row>
    <row r="80" spans="1:4" ht="15" customHeight="1">
      <c r="A80" s="11"/>
      <c r="B80" s="11">
        <v>722319</v>
      </c>
      <c r="C80" s="13" t="s">
        <v>50</v>
      </c>
      <c r="D80" s="14">
        <v>55000</v>
      </c>
    </row>
    <row r="81" spans="1:4" ht="15" customHeight="1">
      <c r="A81" s="11"/>
      <c r="B81" s="11">
        <v>722321</v>
      </c>
      <c r="C81" s="13" t="s">
        <v>80</v>
      </c>
      <c r="D81" s="14">
        <v>8000</v>
      </c>
    </row>
    <row r="82" spans="1:4" ht="15" customHeight="1">
      <c r="A82" s="45"/>
      <c r="B82" s="45">
        <v>722300</v>
      </c>
      <c r="C82" s="46" t="s">
        <v>7</v>
      </c>
      <c r="D82" s="48">
        <f>D78+D79+D80+D81</f>
        <v>360000</v>
      </c>
    </row>
    <row r="83" spans="1:4" ht="7.5" customHeight="1">
      <c r="A83" s="11"/>
      <c r="B83" s="11"/>
      <c r="C83" s="13"/>
      <c r="D83" s="14"/>
    </row>
    <row r="84" spans="1:4" ht="15" customHeight="1">
      <c r="A84" s="10" t="s">
        <v>51</v>
      </c>
      <c r="B84" s="10"/>
      <c r="C84" s="12" t="s">
        <v>52</v>
      </c>
      <c r="D84" s="14"/>
    </row>
    <row r="85" spans="1:4" ht="6" customHeight="1">
      <c r="A85" s="10"/>
      <c r="B85" s="10"/>
      <c r="C85" s="12"/>
      <c r="D85" s="14"/>
    </row>
    <row r="86" spans="1:4" ht="15" customHeight="1">
      <c r="A86" s="11"/>
      <c r="B86" s="11">
        <v>722411</v>
      </c>
      <c r="C86" s="13" t="s">
        <v>53</v>
      </c>
      <c r="D86" s="14">
        <v>100000</v>
      </c>
    </row>
    <row r="87" spans="1:4" ht="15" customHeight="1">
      <c r="A87" s="11"/>
      <c r="B87" s="11">
        <v>722424</v>
      </c>
      <c r="C87" s="13" t="s">
        <v>54</v>
      </c>
      <c r="D87" s="14">
        <v>25000</v>
      </c>
    </row>
    <row r="88" spans="1:4" ht="15" customHeight="1">
      <c r="A88" s="11"/>
      <c r="B88" s="11">
        <v>722425</v>
      </c>
      <c r="C88" s="13" t="s">
        <v>55</v>
      </c>
      <c r="D88" s="14">
        <v>30000</v>
      </c>
    </row>
    <row r="89" spans="1:4" ht="15" customHeight="1">
      <c r="A89" s="11"/>
      <c r="B89" s="11">
        <v>722435</v>
      </c>
      <c r="C89" s="13" t="s">
        <v>56</v>
      </c>
      <c r="D89" s="14">
        <v>320000</v>
      </c>
    </row>
    <row r="90" spans="1:4" ht="15" customHeight="1">
      <c r="A90" s="11"/>
      <c r="B90" s="11">
        <v>722442</v>
      </c>
      <c r="C90" s="13" t="s">
        <v>160</v>
      </c>
      <c r="D90" s="14">
        <v>300</v>
      </c>
    </row>
    <row r="91" spans="1:4" ht="15" customHeight="1">
      <c r="A91" s="11"/>
      <c r="B91" s="11">
        <v>722443</v>
      </c>
      <c r="C91" s="13" t="s">
        <v>161</v>
      </c>
      <c r="D91" s="14">
        <v>1500</v>
      </c>
    </row>
    <row r="92" spans="1:4" ht="15" customHeight="1">
      <c r="A92" s="11"/>
      <c r="B92" s="11">
        <v>722444</v>
      </c>
      <c r="C92" s="13" t="s">
        <v>162</v>
      </c>
      <c r="D92" s="14">
        <v>500</v>
      </c>
    </row>
    <row r="93" spans="1:4" ht="15" customHeight="1">
      <c r="A93" s="11"/>
      <c r="B93" s="11">
        <v>722445</v>
      </c>
      <c r="C93" s="13" t="s">
        <v>163</v>
      </c>
      <c r="D93" s="14">
        <v>500</v>
      </c>
    </row>
    <row r="94" spans="1:4" ht="15" customHeight="1">
      <c r="A94" s="11"/>
      <c r="B94" s="11">
        <v>722446</v>
      </c>
      <c r="C94" s="13" t="s">
        <v>164</v>
      </c>
      <c r="D94" s="14">
        <v>40000</v>
      </c>
    </row>
    <row r="95" spans="1:4" ht="15" customHeight="1">
      <c r="A95" s="11"/>
      <c r="B95" s="11">
        <v>722447</v>
      </c>
      <c r="C95" s="13" t="s">
        <v>165</v>
      </c>
      <c r="D95" s="14">
        <v>25000</v>
      </c>
    </row>
    <row r="96" spans="1:4" ht="15" customHeight="1">
      <c r="A96" s="11"/>
      <c r="B96" s="11">
        <v>722448</v>
      </c>
      <c r="C96" s="13" t="s">
        <v>166</v>
      </c>
      <c r="D96" s="14">
        <v>500</v>
      </c>
    </row>
    <row r="97" spans="1:4" ht="15" customHeight="1">
      <c r="A97" s="11"/>
      <c r="B97" s="11">
        <v>722449</v>
      </c>
      <c r="C97" s="13" t="s">
        <v>57</v>
      </c>
      <c r="D97" s="14">
        <v>2500</v>
      </c>
    </row>
    <row r="98" spans="1:4" ht="15" customHeight="1">
      <c r="A98" s="11"/>
      <c r="B98" s="11">
        <v>722461</v>
      </c>
      <c r="C98" s="13" t="s">
        <v>217</v>
      </c>
      <c r="D98" s="14">
        <v>170000</v>
      </c>
    </row>
    <row r="99" spans="1:4" ht="15" customHeight="1">
      <c r="A99" s="11"/>
      <c r="B99" s="11">
        <v>722462</v>
      </c>
      <c r="C99" s="13" t="s">
        <v>167</v>
      </c>
      <c r="D99" s="14">
        <v>200</v>
      </c>
    </row>
    <row r="100" spans="1:4" ht="15" customHeight="1">
      <c r="A100" s="11"/>
      <c r="B100" s="11">
        <v>722463</v>
      </c>
      <c r="C100" s="13" t="s">
        <v>58</v>
      </c>
      <c r="D100" s="14">
        <v>10000</v>
      </c>
    </row>
    <row r="101" spans="1:4" ht="15" customHeight="1">
      <c r="A101" s="11"/>
      <c r="B101" s="11">
        <v>722465</v>
      </c>
      <c r="C101" s="13" t="s">
        <v>267</v>
      </c>
      <c r="D101" s="14">
        <v>300</v>
      </c>
    </row>
    <row r="102" spans="1:4" ht="15" customHeight="1">
      <c r="A102" s="11"/>
      <c r="B102" s="11">
        <v>722467</v>
      </c>
      <c r="C102" s="13" t="s">
        <v>59</v>
      </c>
      <c r="D102" s="14">
        <v>70000</v>
      </c>
    </row>
    <row r="103" spans="1:4" ht="15" customHeight="1">
      <c r="A103" s="45"/>
      <c r="B103" s="45">
        <v>722400</v>
      </c>
      <c r="C103" s="46" t="s">
        <v>7</v>
      </c>
      <c r="D103" s="48">
        <f>D86+D87+D88+D89+D90+D91+D92+D93+D94+D95+D96+D97+D98+D99+D100+D101+D102</f>
        <v>796300</v>
      </c>
    </row>
    <row r="104" spans="1:4" ht="8.25" customHeight="1">
      <c r="A104" s="10"/>
      <c r="B104" s="10"/>
      <c r="C104" s="12"/>
      <c r="D104" s="14"/>
    </row>
    <row r="105" spans="1:4" ht="15" customHeight="1">
      <c r="A105" s="10" t="s">
        <v>60</v>
      </c>
      <c r="B105" s="10"/>
      <c r="C105" s="12" t="s">
        <v>61</v>
      </c>
      <c r="D105" s="14"/>
    </row>
    <row r="106" spans="1:4" ht="8.25" customHeight="1">
      <c r="A106" s="10"/>
      <c r="B106" s="10"/>
      <c r="C106" s="12"/>
      <c r="D106" s="14"/>
    </row>
    <row r="107" spans="1:4" ht="15" customHeight="1">
      <c r="A107" s="10"/>
      <c r="B107" s="11">
        <v>722591</v>
      </c>
      <c r="C107" s="13" t="s">
        <v>62</v>
      </c>
      <c r="D107" s="14">
        <v>5000</v>
      </c>
    </row>
    <row r="108" spans="1:4" ht="15" customHeight="1">
      <c r="A108" s="10"/>
      <c r="B108" s="11">
        <v>722591</v>
      </c>
      <c r="C108" s="13" t="s">
        <v>63</v>
      </c>
      <c r="D108" s="14">
        <v>100000</v>
      </c>
    </row>
    <row r="109" spans="1:4" ht="15" customHeight="1">
      <c r="A109" s="11"/>
      <c r="B109" s="11">
        <v>722591</v>
      </c>
      <c r="C109" s="13" t="s">
        <v>64</v>
      </c>
      <c r="D109" s="14">
        <v>80000</v>
      </c>
    </row>
    <row r="110" spans="1:4" ht="15" customHeight="1">
      <c r="A110" s="11"/>
      <c r="B110" s="11">
        <v>722591</v>
      </c>
      <c r="C110" s="13" t="s">
        <v>65</v>
      </c>
      <c r="D110" s="14">
        <v>7500</v>
      </c>
    </row>
    <row r="111" spans="1:4" ht="15" customHeight="1">
      <c r="A111" s="11"/>
      <c r="B111" s="11">
        <v>722591</v>
      </c>
      <c r="C111" s="13" t="s">
        <v>144</v>
      </c>
      <c r="D111" s="14">
        <v>20000</v>
      </c>
    </row>
    <row r="112" spans="1:4" ht="15" customHeight="1">
      <c r="A112" s="11"/>
      <c r="B112" s="11">
        <v>722591</v>
      </c>
      <c r="C112" s="13" t="s">
        <v>66</v>
      </c>
      <c r="D112" s="14">
        <v>30000</v>
      </c>
    </row>
    <row r="113" spans="1:4" ht="15" customHeight="1">
      <c r="A113" s="45"/>
      <c r="B113" s="45">
        <v>722500</v>
      </c>
      <c r="C113" s="46" t="s">
        <v>7</v>
      </c>
      <c r="D113" s="48">
        <f>D107+D108+D109+D110+D111+D112</f>
        <v>242500</v>
      </c>
    </row>
    <row r="114" spans="1:4" ht="15" customHeight="1">
      <c r="A114" s="3" t="s">
        <v>172</v>
      </c>
      <c r="B114" s="4" t="s">
        <v>229</v>
      </c>
      <c r="C114" s="65" t="s">
        <v>0</v>
      </c>
      <c r="D114" s="4" t="s">
        <v>266</v>
      </c>
    </row>
    <row r="115" spans="1:4" ht="15" customHeight="1">
      <c r="A115" s="5" t="s">
        <v>171</v>
      </c>
      <c r="B115" s="6"/>
      <c r="C115" s="66"/>
      <c r="D115" s="7" t="s">
        <v>158</v>
      </c>
    </row>
    <row r="116" spans="1:4" ht="15" customHeight="1">
      <c r="A116" s="8">
        <v>1</v>
      </c>
      <c r="B116" s="9">
        <v>2</v>
      </c>
      <c r="C116" s="9">
        <v>3</v>
      </c>
      <c r="D116" s="9">
        <v>4</v>
      </c>
    </row>
    <row r="117" spans="1:4" ht="6.75" customHeight="1">
      <c r="A117" s="10"/>
      <c r="B117" s="10"/>
      <c r="C117" s="12"/>
      <c r="D117" s="14"/>
    </row>
    <row r="118" spans="1:4" ht="15" customHeight="1">
      <c r="A118" s="10" t="s">
        <v>77</v>
      </c>
      <c r="B118" s="10"/>
      <c r="C118" s="12" t="s">
        <v>78</v>
      </c>
      <c r="D118" s="17"/>
    </row>
    <row r="119" spans="1:4" ht="15" customHeight="1">
      <c r="A119" s="10"/>
      <c r="B119" s="11">
        <v>723121</v>
      </c>
      <c r="C119" s="13" t="s">
        <v>79</v>
      </c>
      <c r="D119" s="14">
        <v>2000</v>
      </c>
    </row>
    <row r="120" spans="1:4" ht="15" customHeight="1">
      <c r="A120" s="45"/>
      <c r="B120" s="45">
        <v>723100</v>
      </c>
      <c r="C120" s="46" t="s">
        <v>7</v>
      </c>
      <c r="D120" s="48">
        <f>D119</f>
        <v>2000</v>
      </c>
    </row>
    <row r="121" spans="1:4" ht="6.75" customHeight="1">
      <c r="A121" s="10"/>
      <c r="B121" s="10"/>
      <c r="C121" s="12"/>
      <c r="D121" s="14"/>
    </row>
    <row r="122" spans="1:4" ht="15" customHeight="1">
      <c r="A122" s="10" t="s">
        <v>67</v>
      </c>
      <c r="B122" s="10"/>
      <c r="C122" s="12" t="s">
        <v>68</v>
      </c>
      <c r="D122" s="14"/>
    </row>
    <row r="123" spans="1:4" ht="6" customHeight="1">
      <c r="A123" s="10"/>
      <c r="B123" s="10"/>
      <c r="C123" s="12"/>
      <c r="D123" s="14"/>
    </row>
    <row r="124" spans="1:4" ht="15" customHeight="1">
      <c r="A124" s="11"/>
      <c r="B124" s="11">
        <v>729124</v>
      </c>
      <c r="C124" s="13" t="s">
        <v>69</v>
      </c>
      <c r="D124" s="14">
        <v>320000</v>
      </c>
    </row>
    <row r="125" spans="1:4" ht="15" customHeight="1">
      <c r="A125" s="45"/>
      <c r="B125" s="45">
        <v>729100</v>
      </c>
      <c r="C125" s="46" t="s">
        <v>7</v>
      </c>
      <c r="D125" s="48">
        <f>D124</f>
        <v>320000</v>
      </c>
    </row>
    <row r="126" spans="1:4" s="1" customFormat="1" ht="10.5" customHeight="1">
      <c r="A126" s="20"/>
      <c r="B126" s="20"/>
      <c r="C126" s="21"/>
      <c r="D126" s="22"/>
    </row>
    <row r="127" spans="1:4" ht="15" customHeight="1">
      <c r="A127" s="45"/>
      <c r="B127" s="45">
        <v>720000</v>
      </c>
      <c r="C127" s="46" t="s">
        <v>70</v>
      </c>
      <c r="D127" s="48">
        <f>D66+D69+D74+D82+D103+D113+D120+D125</f>
        <v>2066200</v>
      </c>
    </row>
    <row r="128" spans="1:4" s="1" customFormat="1" ht="10.5" customHeight="1">
      <c r="A128" s="24"/>
      <c r="B128" s="24"/>
      <c r="C128" s="25"/>
      <c r="D128" s="26"/>
    </row>
    <row r="129" spans="1:4" ht="15" customHeight="1">
      <c r="A129" s="45"/>
      <c r="B129" s="45"/>
      <c r="C129" s="46" t="s">
        <v>71</v>
      </c>
      <c r="D129" s="48">
        <f>D55+D127</f>
        <v>9750600</v>
      </c>
    </row>
    <row r="130" spans="1:3" ht="11.25" customHeight="1">
      <c r="A130" s="11"/>
      <c r="B130" s="11"/>
      <c r="C130" s="12"/>
    </row>
    <row r="131" spans="1:4" ht="15" customHeight="1">
      <c r="A131" s="10" t="s">
        <v>72</v>
      </c>
      <c r="B131" s="10">
        <v>731210</v>
      </c>
      <c r="C131" s="12" t="s">
        <v>73</v>
      </c>
      <c r="D131" s="17">
        <v>100000</v>
      </c>
    </row>
    <row r="132" spans="1:4" ht="15" customHeight="1">
      <c r="A132" s="10" t="s">
        <v>74</v>
      </c>
      <c r="B132" s="10">
        <v>731220</v>
      </c>
      <c r="C132" s="12" t="s">
        <v>76</v>
      </c>
      <c r="D132" s="17">
        <v>300000</v>
      </c>
    </row>
    <row r="133" spans="1:4" ht="15" customHeight="1">
      <c r="A133" s="45"/>
      <c r="B133" s="45"/>
      <c r="C133" s="46" t="s">
        <v>227</v>
      </c>
      <c r="D133" s="48">
        <f>D129+D131+D132</f>
        <v>10150600</v>
      </c>
    </row>
    <row r="134" spans="1:3" ht="11.25" customHeight="1">
      <c r="A134" s="11"/>
      <c r="B134" s="11"/>
      <c r="C134" s="12"/>
    </row>
    <row r="135" spans="1:4" ht="15" customHeight="1">
      <c r="A135" s="10" t="s">
        <v>118</v>
      </c>
      <c r="B135" s="10">
        <v>811100</v>
      </c>
      <c r="C135" s="12" t="s">
        <v>242</v>
      </c>
      <c r="D135" s="17">
        <v>120000</v>
      </c>
    </row>
    <row r="136" spans="1:4" ht="15" customHeight="1">
      <c r="A136" s="10" t="s">
        <v>232</v>
      </c>
      <c r="B136" s="10">
        <v>813110</v>
      </c>
      <c r="C136" s="12" t="s">
        <v>233</v>
      </c>
      <c r="D136" s="17">
        <v>250000</v>
      </c>
    </row>
    <row r="137" spans="1:4" ht="15" customHeight="1">
      <c r="A137" s="10" t="s">
        <v>234</v>
      </c>
      <c r="B137" s="10">
        <v>817112</v>
      </c>
      <c r="C137" s="12" t="s">
        <v>235</v>
      </c>
      <c r="D137" s="17">
        <v>16313</v>
      </c>
    </row>
    <row r="138" spans="1:4" ht="15" customHeight="1">
      <c r="A138" s="10" t="s">
        <v>236</v>
      </c>
      <c r="B138" s="10">
        <v>817112</v>
      </c>
      <c r="C138" s="12" t="s">
        <v>237</v>
      </c>
      <c r="D138" s="17">
        <v>6500</v>
      </c>
    </row>
    <row r="139" spans="1:4" ht="15" customHeight="1">
      <c r="A139" s="10">
        <v>10</v>
      </c>
      <c r="B139" s="10">
        <v>911400</v>
      </c>
      <c r="C139" s="12" t="s">
        <v>268</v>
      </c>
      <c r="D139" s="17">
        <v>243000</v>
      </c>
    </row>
    <row r="140" spans="1:4" ht="15" customHeight="1">
      <c r="A140" s="10" t="s">
        <v>239</v>
      </c>
      <c r="B140" s="10">
        <v>921200</v>
      </c>
      <c r="C140" s="12" t="s">
        <v>238</v>
      </c>
      <c r="D140" s="17">
        <v>3000000</v>
      </c>
    </row>
    <row r="141" spans="1:4" ht="15" customHeight="1">
      <c r="A141" s="10" t="s">
        <v>241</v>
      </c>
      <c r="B141" s="10">
        <v>921200</v>
      </c>
      <c r="C141" s="12" t="s">
        <v>240</v>
      </c>
      <c r="D141" s="17">
        <v>246587</v>
      </c>
    </row>
    <row r="142" spans="1:4" ht="15" customHeight="1">
      <c r="A142" s="56"/>
      <c r="B142" s="56"/>
      <c r="C142" s="46" t="s">
        <v>168</v>
      </c>
      <c r="D142" s="47">
        <f>D133+D135+D136+D137+D138+D139+D140+D141</f>
        <v>14033000</v>
      </c>
    </row>
    <row r="143" ht="15" customHeight="1">
      <c r="C143" s="57"/>
    </row>
    <row r="144" ht="15" customHeight="1">
      <c r="C144" s="57"/>
    </row>
    <row r="145" ht="15" customHeight="1">
      <c r="C145" s="57"/>
    </row>
    <row r="146" ht="15" customHeight="1">
      <c r="C146" s="57"/>
    </row>
    <row r="147" ht="15" customHeight="1">
      <c r="C147" s="57"/>
    </row>
    <row r="148" ht="15" customHeight="1">
      <c r="C148" s="57"/>
    </row>
    <row r="149" ht="15" customHeight="1">
      <c r="C149" s="57"/>
    </row>
    <row r="150" ht="15" customHeight="1">
      <c r="C150" s="57"/>
    </row>
    <row r="151" ht="15" customHeight="1">
      <c r="C151" s="57"/>
    </row>
    <row r="152" ht="15" customHeight="1">
      <c r="C152" s="57"/>
    </row>
    <row r="153" ht="15" customHeight="1">
      <c r="C153" s="57"/>
    </row>
    <row r="154" ht="15" customHeight="1">
      <c r="C154" s="57"/>
    </row>
    <row r="155" ht="15" customHeight="1">
      <c r="C155" s="57"/>
    </row>
    <row r="156" ht="15" customHeight="1">
      <c r="C156" s="57"/>
    </row>
    <row r="157" ht="15" customHeight="1">
      <c r="C157" s="57"/>
    </row>
    <row r="158" ht="15" customHeight="1">
      <c r="C158" s="57"/>
    </row>
    <row r="159" ht="15" customHeight="1">
      <c r="C159" s="57"/>
    </row>
    <row r="160" ht="15" customHeight="1">
      <c r="C160" s="57"/>
    </row>
    <row r="161" ht="15" customHeight="1">
      <c r="C161" s="57"/>
    </row>
    <row r="162" ht="15" customHeight="1">
      <c r="C162" s="57"/>
    </row>
    <row r="163" ht="15" customHeight="1">
      <c r="C163" s="57"/>
    </row>
    <row r="164" ht="15" customHeight="1">
      <c r="C164" s="57"/>
    </row>
    <row r="165" ht="15" customHeight="1">
      <c r="C165" s="57"/>
    </row>
    <row r="166" ht="15" customHeight="1">
      <c r="C166" s="57"/>
    </row>
    <row r="167" ht="15" customHeight="1">
      <c r="C167" s="57"/>
    </row>
    <row r="168" ht="15" customHeight="1">
      <c r="C168" s="57"/>
    </row>
    <row r="169" spans="2:4" ht="15" customHeight="1">
      <c r="B169" s="72" t="s">
        <v>226</v>
      </c>
      <c r="C169" s="72"/>
      <c r="D169" s="72"/>
    </row>
    <row r="170" spans="1:3" ht="15" customHeight="1">
      <c r="A170" s="2" t="s">
        <v>81</v>
      </c>
      <c r="C170" s="57"/>
    </row>
    <row r="171" spans="1:4" ht="15" customHeight="1">
      <c r="A171" s="3" t="s">
        <v>172</v>
      </c>
      <c r="B171" s="4" t="s">
        <v>229</v>
      </c>
      <c r="C171" s="65" t="s">
        <v>0</v>
      </c>
      <c r="D171" s="4" t="s">
        <v>266</v>
      </c>
    </row>
    <row r="172" spans="1:4" ht="15" customHeight="1">
      <c r="A172" s="5" t="s">
        <v>171</v>
      </c>
      <c r="B172" s="6"/>
      <c r="C172" s="66"/>
      <c r="D172" s="7" t="s">
        <v>158</v>
      </c>
    </row>
    <row r="173" spans="1:4" ht="15" customHeight="1">
      <c r="A173" s="8">
        <v>1</v>
      </c>
      <c r="B173" s="9">
        <v>2</v>
      </c>
      <c r="C173" s="9">
        <v>3</v>
      </c>
      <c r="D173" s="9">
        <v>4</v>
      </c>
    </row>
    <row r="174" ht="6.75" customHeight="1">
      <c r="A174" s="27"/>
    </row>
    <row r="175" ht="15" customHeight="1">
      <c r="A175" s="27" t="s">
        <v>82</v>
      </c>
    </row>
    <row r="176" ht="6" customHeight="1"/>
    <row r="177" spans="1:4" ht="15" customHeight="1">
      <c r="A177" s="28" t="s">
        <v>2</v>
      </c>
      <c r="B177" s="28">
        <v>412</v>
      </c>
      <c r="C177" s="27" t="s">
        <v>169</v>
      </c>
      <c r="D177" s="29">
        <f>D178+D179+D180+D181</f>
        <v>269550</v>
      </c>
    </row>
    <row r="178" spans="1:4" ht="15" customHeight="1">
      <c r="A178" s="28"/>
      <c r="B178" s="30">
        <v>4129</v>
      </c>
      <c r="C178" s="18" t="s">
        <v>170</v>
      </c>
      <c r="D178" s="14">
        <v>234000</v>
      </c>
    </row>
    <row r="179" spans="1:4" ht="15" customHeight="1">
      <c r="A179" s="28"/>
      <c r="B179" s="30">
        <v>4129</v>
      </c>
      <c r="C179" s="18" t="s">
        <v>228</v>
      </c>
      <c r="D179" s="14">
        <v>17000</v>
      </c>
    </row>
    <row r="180" spans="1:4" ht="15" customHeight="1">
      <c r="A180" s="28"/>
      <c r="B180" s="30">
        <v>4129</v>
      </c>
      <c r="C180" s="18" t="s">
        <v>85</v>
      </c>
      <c r="D180" s="14">
        <v>12500</v>
      </c>
    </row>
    <row r="181" spans="1:4" ht="15" customHeight="1">
      <c r="A181" s="28"/>
      <c r="B181" s="30">
        <v>4129</v>
      </c>
      <c r="C181" s="18" t="s">
        <v>84</v>
      </c>
      <c r="D181" s="14">
        <v>6050</v>
      </c>
    </row>
    <row r="182" spans="1:4" ht="6.75" customHeight="1">
      <c r="A182" s="28"/>
      <c r="B182" s="28"/>
      <c r="C182" s="2" t="s">
        <v>1</v>
      </c>
      <c r="D182" s="14"/>
    </row>
    <row r="183" spans="1:4" ht="15" customHeight="1">
      <c r="A183" s="28" t="s">
        <v>36</v>
      </c>
      <c r="B183" s="28">
        <v>415</v>
      </c>
      <c r="C183" s="27" t="s">
        <v>173</v>
      </c>
      <c r="D183" s="29">
        <f>D184</f>
        <v>100000</v>
      </c>
    </row>
    <row r="184" spans="1:4" ht="15" customHeight="1">
      <c r="A184" s="28"/>
      <c r="B184" s="30">
        <v>4152</v>
      </c>
      <c r="C184" s="18" t="s">
        <v>83</v>
      </c>
      <c r="D184" s="14">
        <v>100000</v>
      </c>
    </row>
    <row r="185" ht="8.25" customHeight="1">
      <c r="C185" s="2" t="s">
        <v>1</v>
      </c>
    </row>
    <row r="186" spans="1:4" ht="15" customHeight="1">
      <c r="A186" s="36"/>
      <c r="B186" s="36"/>
      <c r="C186" s="49" t="s">
        <v>86</v>
      </c>
      <c r="D186" s="53">
        <f>D177+D183</f>
        <v>369550</v>
      </c>
    </row>
    <row r="187" ht="6" customHeight="1"/>
    <row r="188" ht="15" customHeight="1">
      <c r="A188" s="27" t="s">
        <v>87</v>
      </c>
    </row>
    <row r="189" ht="6" customHeight="1">
      <c r="C189" s="2" t="s">
        <v>1</v>
      </c>
    </row>
    <row r="190" spans="1:4" ht="15" customHeight="1">
      <c r="A190" s="28" t="s">
        <v>2</v>
      </c>
      <c r="B190" s="28"/>
      <c r="C190" s="27" t="s">
        <v>173</v>
      </c>
      <c r="D190" s="29"/>
    </row>
    <row r="191" spans="1:4" ht="15" customHeight="1">
      <c r="A191" s="32"/>
      <c r="B191" s="32"/>
      <c r="C191" s="18" t="s">
        <v>88</v>
      </c>
      <c r="D191" s="14"/>
    </row>
    <row r="192" ht="8.25" customHeight="1"/>
    <row r="193" spans="1:4" ht="15" customHeight="1">
      <c r="A193" s="55"/>
      <c r="B193" s="55"/>
      <c r="C193" s="49" t="s">
        <v>89</v>
      </c>
      <c r="D193" s="53"/>
    </row>
    <row r="194" ht="8.25" customHeight="1"/>
    <row r="195" ht="15" customHeight="1">
      <c r="A195" s="27" t="s">
        <v>90</v>
      </c>
    </row>
    <row r="196" ht="7.5" customHeight="1"/>
    <row r="197" spans="1:4" ht="15" customHeight="1">
      <c r="A197" s="28" t="s">
        <v>2</v>
      </c>
      <c r="B197" s="28">
        <v>412</v>
      </c>
      <c r="C197" s="27" t="s">
        <v>169</v>
      </c>
      <c r="D197" s="29">
        <f>D198+D199+D200+D201+D202+D203+D204+D205+D206+D207+D208+D209+D210+D211+D212+D213</f>
        <v>463900</v>
      </c>
    </row>
    <row r="198" spans="1:4" ht="15" customHeight="1">
      <c r="A198" s="28"/>
      <c r="B198" s="30">
        <v>4121</v>
      </c>
      <c r="C198" s="18" t="s">
        <v>189</v>
      </c>
      <c r="D198" s="31">
        <v>2100</v>
      </c>
    </row>
    <row r="199" spans="1:4" ht="15" customHeight="1">
      <c r="A199" s="32"/>
      <c r="B199" s="32">
        <v>4122</v>
      </c>
      <c r="C199" s="18" t="s">
        <v>190</v>
      </c>
      <c r="D199" s="31">
        <v>75000</v>
      </c>
    </row>
    <row r="200" spans="1:4" ht="15" customHeight="1">
      <c r="A200" s="32"/>
      <c r="B200" s="32">
        <v>4122</v>
      </c>
      <c r="C200" s="18" t="s">
        <v>191</v>
      </c>
      <c r="D200" s="31">
        <v>62000</v>
      </c>
    </row>
    <row r="201" spans="1:4" ht="15" customHeight="1">
      <c r="A201" s="32"/>
      <c r="B201" s="32">
        <v>4123</v>
      </c>
      <c r="C201" s="18" t="s">
        <v>177</v>
      </c>
      <c r="D201" s="31">
        <v>45000</v>
      </c>
    </row>
    <row r="202" spans="1:4" ht="15" customHeight="1">
      <c r="A202" s="32"/>
      <c r="B202" s="32">
        <v>4125</v>
      </c>
      <c r="C202" s="18" t="s">
        <v>178</v>
      </c>
      <c r="D202" s="31">
        <v>36000</v>
      </c>
    </row>
    <row r="203" spans="1:4" ht="15" customHeight="1">
      <c r="A203" s="32"/>
      <c r="B203" s="32">
        <v>4126</v>
      </c>
      <c r="C203" s="18" t="s">
        <v>179</v>
      </c>
      <c r="D203" s="31">
        <v>47000</v>
      </c>
    </row>
    <row r="204" spans="1:4" ht="15" customHeight="1">
      <c r="A204" s="32"/>
      <c r="B204" s="32">
        <v>4127</v>
      </c>
      <c r="C204" s="58" t="s">
        <v>192</v>
      </c>
      <c r="D204" s="31">
        <v>8500</v>
      </c>
    </row>
    <row r="205" spans="1:4" ht="15" customHeight="1">
      <c r="A205" s="32"/>
      <c r="B205" s="32">
        <v>4127</v>
      </c>
      <c r="C205" s="18" t="s">
        <v>193</v>
      </c>
      <c r="D205" s="31">
        <v>55000</v>
      </c>
    </row>
    <row r="206" spans="1:4" ht="15" customHeight="1">
      <c r="A206" s="32"/>
      <c r="B206" s="32">
        <v>4127</v>
      </c>
      <c r="C206" s="18" t="s">
        <v>194</v>
      </c>
      <c r="D206" s="31">
        <v>9000</v>
      </c>
    </row>
    <row r="207" spans="1:4" ht="15" customHeight="1">
      <c r="A207" s="32"/>
      <c r="B207" s="32">
        <v>4127</v>
      </c>
      <c r="C207" s="18" t="s">
        <v>207</v>
      </c>
      <c r="D207" s="31">
        <v>3800</v>
      </c>
    </row>
    <row r="208" spans="1:4" ht="15" customHeight="1">
      <c r="A208" s="32"/>
      <c r="B208" s="32">
        <v>4127</v>
      </c>
      <c r="C208" s="18" t="s">
        <v>195</v>
      </c>
      <c r="D208" s="31">
        <v>4000</v>
      </c>
    </row>
    <row r="209" spans="1:4" ht="15" customHeight="1">
      <c r="A209" s="32"/>
      <c r="B209" s="32">
        <v>4129</v>
      </c>
      <c r="C209" s="18" t="s">
        <v>196</v>
      </c>
      <c r="D209" s="31">
        <v>6000</v>
      </c>
    </row>
    <row r="210" spans="1:4" ht="15" customHeight="1">
      <c r="A210" s="32"/>
      <c r="B210" s="32">
        <v>4129</v>
      </c>
      <c r="C210" s="18" t="s">
        <v>197</v>
      </c>
      <c r="D210" s="31">
        <v>17500</v>
      </c>
    </row>
    <row r="211" spans="1:4" ht="15" customHeight="1">
      <c r="A211" s="32"/>
      <c r="B211" s="32">
        <v>4129</v>
      </c>
      <c r="C211" s="18" t="s">
        <v>198</v>
      </c>
      <c r="D211" s="31">
        <v>55000</v>
      </c>
    </row>
    <row r="212" spans="1:4" ht="15" customHeight="1">
      <c r="A212" s="32"/>
      <c r="B212" s="32">
        <v>4129</v>
      </c>
      <c r="C212" s="18" t="s">
        <v>206</v>
      </c>
      <c r="D212" s="31">
        <v>18000</v>
      </c>
    </row>
    <row r="213" spans="1:4" ht="15" customHeight="1">
      <c r="A213" s="32"/>
      <c r="B213" s="32">
        <v>4129</v>
      </c>
      <c r="C213" s="18" t="s">
        <v>181</v>
      </c>
      <c r="D213" s="31">
        <v>20000</v>
      </c>
    </row>
    <row r="214" spans="1:4" ht="6" customHeight="1">
      <c r="A214" s="32"/>
      <c r="B214" s="30"/>
      <c r="C214" s="2" t="s">
        <v>1</v>
      </c>
      <c r="D214" s="14"/>
    </row>
    <row r="215" spans="1:4" ht="15" customHeight="1">
      <c r="A215" s="28" t="s">
        <v>36</v>
      </c>
      <c r="B215" s="28">
        <v>412</v>
      </c>
      <c r="C215" s="27" t="s">
        <v>91</v>
      </c>
      <c r="D215" s="29">
        <f>D216+D217</f>
        <v>35570</v>
      </c>
    </row>
    <row r="216" spans="1:4" ht="15" customHeight="1">
      <c r="A216" s="28"/>
      <c r="B216" s="30">
        <v>4125</v>
      </c>
      <c r="C216" s="18" t="s">
        <v>178</v>
      </c>
      <c r="D216" s="31">
        <v>26000</v>
      </c>
    </row>
    <row r="217" spans="1:4" ht="15" customHeight="1">
      <c r="A217" s="28"/>
      <c r="B217" s="30">
        <v>4129</v>
      </c>
      <c r="C217" s="18" t="s">
        <v>204</v>
      </c>
      <c r="D217" s="31">
        <v>9570</v>
      </c>
    </row>
    <row r="218" spans="1:4" ht="6" customHeight="1">
      <c r="A218" s="28"/>
      <c r="B218" s="30"/>
      <c r="C218" s="18" t="s">
        <v>1</v>
      </c>
      <c r="D218" s="14"/>
    </row>
    <row r="219" spans="1:8" s="60" customFormat="1" ht="15" customHeight="1">
      <c r="A219" s="28" t="s">
        <v>72</v>
      </c>
      <c r="B219" s="28">
        <v>4163</v>
      </c>
      <c r="C219" s="27" t="s">
        <v>243</v>
      </c>
      <c r="D219" s="29">
        <v>1287</v>
      </c>
      <c r="E219" s="61"/>
      <c r="F219" s="29"/>
      <c r="G219" s="62"/>
      <c r="H219" s="59"/>
    </row>
    <row r="220" spans="1:4" ht="6" customHeight="1">
      <c r="A220" s="28"/>
      <c r="B220" s="30"/>
      <c r="C220" s="18"/>
      <c r="D220" s="14"/>
    </row>
    <row r="221" spans="1:4" ht="15" customHeight="1">
      <c r="A221" s="39" t="s">
        <v>72</v>
      </c>
      <c r="B221" s="28">
        <v>416</v>
      </c>
      <c r="C221" s="27" t="s">
        <v>182</v>
      </c>
      <c r="D221" s="29">
        <f>D222+D223</f>
        <v>140000</v>
      </c>
    </row>
    <row r="222" spans="1:4" ht="15" customHeight="1">
      <c r="A222" s="28"/>
      <c r="B222" s="30">
        <v>4161</v>
      </c>
      <c r="C222" s="18" t="s">
        <v>148</v>
      </c>
      <c r="D222" s="31">
        <v>60000</v>
      </c>
    </row>
    <row r="223" spans="1:4" ht="15" customHeight="1">
      <c r="A223" s="28"/>
      <c r="B223" s="30">
        <v>4161</v>
      </c>
      <c r="C223" s="18" t="s">
        <v>147</v>
      </c>
      <c r="D223" s="31">
        <v>80000</v>
      </c>
    </row>
    <row r="224" spans="1:4" ht="7.5" customHeight="1">
      <c r="A224" s="28"/>
      <c r="B224" s="30"/>
      <c r="C224" s="27"/>
      <c r="D224" s="14"/>
    </row>
    <row r="225" spans="1:4" ht="15" customHeight="1">
      <c r="A225" s="39" t="s">
        <v>74</v>
      </c>
      <c r="B225" s="28">
        <v>5112</v>
      </c>
      <c r="C225" s="27" t="s">
        <v>199</v>
      </c>
      <c r="D225" s="17">
        <v>30500</v>
      </c>
    </row>
    <row r="226" spans="1:4" ht="7.5" customHeight="1">
      <c r="A226" s="39"/>
      <c r="B226" s="28"/>
      <c r="C226" s="27" t="s">
        <v>1</v>
      </c>
      <c r="D226" s="17"/>
    </row>
    <row r="227" spans="1:4" ht="15" customHeight="1">
      <c r="A227" s="39" t="s">
        <v>75</v>
      </c>
      <c r="B227" s="28">
        <v>5113</v>
      </c>
      <c r="C227" s="27" t="s">
        <v>187</v>
      </c>
      <c r="D227" s="17">
        <v>81000</v>
      </c>
    </row>
    <row r="228" spans="1:4" ht="6" customHeight="1">
      <c r="A228" s="27"/>
      <c r="B228" s="28"/>
      <c r="C228" s="27" t="s">
        <v>92</v>
      </c>
      <c r="D228" s="14"/>
    </row>
    <row r="229" spans="1:4" ht="15" customHeight="1">
      <c r="A229" s="3" t="s">
        <v>172</v>
      </c>
      <c r="B229" s="4" t="s">
        <v>229</v>
      </c>
      <c r="C229" s="67" t="s">
        <v>0</v>
      </c>
      <c r="D229" s="4" t="s">
        <v>266</v>
      </c>
    </row>
    <row r="230" spans="1:4" ht="15" customHeight="1">
      <c r="A230" s="5" t="s">
        <v>171</v>
      </c>
      <c r="B230" s="6"/>
      <c r="C230" s="68"/>
      <c r="D230" s="7" t="s">
        <v>158</v>
      </c>
    </row>
    <row r="231" spans="1:4" ht="15" customHeight="1">
      <c r="A231" s="8">
        <v>1</v>
      </c>
      <c r="B231" s="9">
        <v>2</v>
      </c>
      <c r="C231" s="9">
        <v>3</v>
      </c>
      <c r="D231" s="9">
        <v>4</v>
      </c>
    </row>
    <row r="232" spans="1:4" ht="6" customHeight="1">
      <c r="A232" s="27"/>
      <c r="B232" s="28"/>
      <c r="C232" s="27"/>
      <c r="D232" s="17"/>
    </row>
    <row r="233" spans="1:4" ht="15" customHeight="1">
      <c r="A233" s="39" t="s">
        <v>232</v>
      </c>
      <c r="B233" s="28">
        <v>5117</v>
      </c>
      <c r="C233" s="27" t="s">
        <v>244</v>
      </c>
      <c r="D233" s="17">
        <v>10600</v>
      </c>
    </row>
    <row r="234" spans="1:4" ht="6" customHeight="1">
      <c r="A234" s="27"/>
      <c r="B234" s="28"/>
      <c r="C234" s="27"/>
      <c r="D234" s="17"/>
    </row>
    <row r="235" spans="1:4" ht="14.25" customHeight="1">
      <c r="A235" s="39" t="s">
        <v>234</v>
      </c>
      <c r="B235" s="28">
        <v>5161</v>
      </c>
      <c r="C235" s="27" t="s">
        <v>245</v>
      </c>
      <c r="D235" s="17">
        <v>1500</v>
      </c>
    </row>
    <row r="236" spans="1:4" ht="6" customHeight="1">
      <c r="A236" s="27"/>
      <c r="B236" s="28"/>
      <c r="C236" s="27"/>
      <c r="D236" s="17"/>
    </row>
    <row r="237" spans="1:4" ht="15.75" customHeight="1">
      <c r="A237" s="39" t="s">
        <v>236</v>
      </c>
      <c r="B237" s="28">
        <v>5171</v>
      </c>
      <c r="C237" s="27" t="s">
        <v>246</v>
      </c>
      <c r="D237" s="17">
        <v>20000</v>
      </c>
    </row>
    <row r="238" spans="1:4" ht="15" customHeight="1">
      <c r="A238" s="36"/>
      <c r="B238" s="36"/>
      <c r="C238" s="49" t="s">
        <v>93</v>
      </c>
      <c r="D238" s="53">
        <f>D197+D215+D219+D221+D225+D227+D233+D235+D237</f>
        <v>784357</v>
      </c>
    </row>
    <row r="239" spans="1:4" ht="15.75" customHeight="1">
      <c r="A239" s="39"/>
      <c r="B239" s="28"/>
      <c r="C239" s="27"/>
      <c r="D239" s="14"/>
    </row>
    <row r="240" spans="1:4" ht="15" customHeight="1">
      <c r="A240" s="27" t="s">
        <v>94</v>
      </c>
      <c r="D240" s="19"/>
    </row>
    <row r="241" spans="3:4" ht="10.5" customHeight="1">
      <c r="C241" s="2" t="s">
        <v>1</v>
      </c>
      <c r="D241" s="19"/>
    </row>
    <row r="242" spans="1:4" ht="15" customHeight="1">
      <c r="A242" s="28" t="s">
        <v>2</v>
      </c>
      <c r="B242" s="28">
        <v>411</v>
      </c>
      <c r="C242" s="27" t="s">
        <v>175</v>
      </c>
      <c r="D242" s="29">
        <f>D243+D244</f>
        <v>2059000</v>
      </c>
    </row>
    <row r="243" spans="1:4" ht="15" customHeight="1">
      <c r="A243" s="28"/>
      <c r="B243" s="32">
        <v>4111</v>
      </c>
      <c r="C243" s="18" t="s">
        <v>219</v>
      </c>
      <c r="D243" s="14">
        <v>1707000</v>
      </c>
    </row>
    <row r="244" spans="1:4" ht="15" customHeight="1">
      <c r="A244" s="28"/>
      <c r="B244" s="32">
        <v>4112</v>
      </c>
      <c r="C244" s="18" t="s">
        <v>218</v>
      </c>
      <c r="D244" s="14">
        <v>352000</v>
      </c>
    </row>
    <row r="245" spans="1:4" ht="9.75" customHeight="1">
      <c r="A245" s="28" t="s">
        <v>1</v>
      </c>
      <c r="B245" s="32"/>
      <c r="C245" s="18"/>
      <c r="D245" s="14"/>
    </row>
    <row r="246" spans="1:5" ht="15" customHeight="1">
      <c r="A246" s="36"/>
      <c r="B246" s="36"/>
      <c r="C246" s="49" t="s">
        <v>95</v>
      </c>
      <c r="D246" s="53">
        <f>D242</f>
        <v>2059000</v>
      </c>
      <c r="E246" t="s">
        <v>1</v>
      </c>
    </row>
    <row r="247" ht="9.75" customHeight="1">
      <c r="D247" s="19"/>
    </row>
    <row r="248" spans="1:4" ht="15" customHeight="1">
      <c r="A248" s="27" t="s">
        <v>96</v>
      </c>
      <c r="D248" s="14"/>
    </row>
    <row r="249" spans="1:4" ht="9.75" customHeight="1">
      <c r="A249" s="27"/>
      <c r="D249" s="14"/>
    </row>
    <row r="250" spans="1:4" ht="15" customHeight="1">
      <c r="A250" s="28" t="s">
        <v>2</v>
      </c>
      <c r="B250" s="28">
        <v>412</v>
      </c>
      <c r="C250" s="27" t="s">
        <v>169</v>
      </c>
      <c r="D250" s="40">
        <f>D251+D252+D253+D254+D255</f>
        <v>83500</v>
      </c>
    </row>
    <row r="251" spans="1:4" ht="15" customHeight="1">
      <c r="A251" s="28"/>
      <c r="B251" s="32">
        <v>4127</v>
      </c>
      <c r="C251" s="18" t="s">
        <v>212</v>
      </c>
      <c r="D251" s="14">
        <v>1500</v>
      </c>
    </row>
    <row r="252" spans="1:4" ht="15" customHeight="1">
      <c r="A252" s="28"/>
      <c r="B252" s="32">
        <v>4127</v>
      </c>
      <c r="C252" s="18" t="s">
        <v>104</v>
      </c>
      <c r="D252" s="14">
        <v>28000</v>
      </c>
    </row>
    <row r="253" spans="1:4" ht="15" customHeight="1">
      <c r="A253" s="27"/>
      <c r="B253" s="32">
        <v>4129</v>
      </c>
      <c r="C253" s="18" t="s">
        <v>203</v>
      </c>
      <c r="D253" s="14">
        <v>50000</v>
      </c>
    </row>
    <row r="254" spans="1:4" ht="15" customHeight="1">
      <c r="A254" s="27"/>
      <c r="B254" s="32">
        <v>4129</v>
      </c>
      <c r="C254" s="18" t="s">
        <v>106</v>
      </c>
      <c r="D254" s="31">
        <v>1000</v>
      </c>
    </row>
    <row r="255" spans="1:4" ht="15" customHeight="1">
      <c r="A255" s="27"/>
      <c r="B255" s="32">
        <v>4129</v>
      </c>
      <c r="C255" s="18" t="s">
        <v>247</v>
      </c>
      <c r="D255" s="31">
        <v>3000</v>
      </c>
    </row>
    <row r="256" spans="1:4" s="60" customFormat="1" ht="15" customHeight="1">
      <c r="A256" s="27" t="s">
        <v>36</v>
      </c>
      <c r="B256" s="34">
        <v>5113</v>
      </c>
      <c r="C256" s="27" t="s">
        <v>248</v>
      </c>
      <c r="D256" s="29">
        <v>2500</v>
      </c>
    </row>
    <row r="257" spans="1:4" s="60" customFormat="1" ht="15" customHeight="1">
      <c r="A257" s="27" t="s">
        <v>72</v>
      </c>
      <c r="B257" s="34">
        <v>5161</v>
      </c>
      <c r="C257" s="27" t="s">
        <v>249</v>
      </c>
      <c r="D257" s="29">
        <v>2000</v>
      </c>
    </row>
    <row r="258" spans="1:5" ht="9.75" customHeight="1">
      <c r="A258" s="27"/>
      <c r="C258" s="27"/>
      <c r="D258" s="14"/>
      <c r="E258" t="s">
        <v>1</v>
      </c>
    </row>
    <row r="259" spans="1:4" ht="15" customHeight="1">
      <c r="A259" s="34" t="s">
        <v>74</v>
      </c>
      <c r="B259" s="34">
        <v>415</v>
      </c>
      <c r="C259" s="27" t="s">
        <v>173</v>
      </c>
      <c r="D259" s="17">
        <f>D260+D261+D262+D263+D264+D265+D266+D267+D268+D269+D270+D271+D272+D273+D274+D275</f>
        <v>572400</v>
      </c>
    </row>
    <row r="260" spans="1:4" ht="15" customHeight="1">
      <c r="A260" s="32"/>
      <c r="B260" s="32">
        <v>4152</v>
      </c>
      <c r="C260" s="18" t="s">
        <v>99</v>
      </c>
      <c r="D260" s="14">
        <v>26500</v>
      </c>
    </row>
    <row r="261" spans="1:4" ht="15" customHeight="1">
      <c r="A261" s="32"/>
      <c r="B261" s="32">
        <v>4152</v>
      </c>
      <c r="C261" s="18" t="s">
        <v>100</v>
      </c>
      <c r="D261" s="14">
        <v>44500</v>
      </c>
    </row>
    <row r="262" spans="2:4" ht="15" customHeight="1">
      <c r="B262" s="32">
        <v>4152</v>
      </c>
      <c r="C262" s="18" t="s">
        <v>101</v>
      </c>
      <c r="D262" s="14">
        <v>32000</v>
      </c>
    </row>
    <row r="263" spans="2:4" ht="15" customHeight="1">
      <c r="B263" s="32">
        <v>4152</v>
      </c>
      <c r="C263" s="18" t="s">
        <v>149</v>
      </c>
      <c r="D263" s="14">
        <v>3400</v>
      </c>
    </row>
    <row r="264" spans="2:4" ht="15" customHeight="1">
      <c r="B264" s="32">
        <v>4152</v>
      </c>
      <c r="C264" s="18" t="s">
        <v>157</v>
      </c>
      <c r="D264" s="14">
        <v>21000</v>
      </c>
    </row>
    <row r="265" spans="2:4" ht="15" customHeight="1">
      <c r="B265" s="32">
        <v>4152</v>
      </c>
      <c r="C265" s="18" t="s">
        <v>200</v>
      </c>
      <c r="D265" s="14">
        <v>17000</v>
      </c>
    </row>
    <row r="266" spans="2:4" ht="15" customHeight="1">
      <c r="B266" s="32">
        <v>4152</v>
      </c>
      <c r="C266" s="18" t="s">
        <v>102</v>
      </c>
      <c r="D266" s="14">
        <v>20000</v>
      </c>
    </row>
    <row r="267" spans="2:4" ht="15" customHeight="1">
      <c r="B267" s="32">
        <v>4152</v>
      </c>
      <c r="C267" s="18" t="s">
        <v>103</v>
      </c>
      <c r="D267" s="14">
        <v>236000</v>
      </c>
    </row>
    <row r="268" spans="2:4" ht="15" customHeight="1">
      <c r="B268" s="32">
        <v>4152</v>
      </c>
      <c r="C268" s="18" t="s">
        <v>205</v>
      </c>
      <c r="D268" s="14">
        <v>16000</v>
      </c>
    </row>
    <row r="269" spans="2:4" ht="15" customHeight="1">
      <c r="B269" s="32">
        <v>4152</v>
      </c>
      <c r="C269" s="18" t="s">
        <v>201</v>
      </c>
      <c r="D269" s="14">
        <v>46500</v>
      </c>
    </row>
    <row r="270" spans="2:4" ht="15" customHeight="1">
      <c r="B270" s="32">
        <v>4152</v>
      </c>
      <c r="C270" s="18" t="s">
        <v>105</v>
      </c>
      <c r="D270" s="14">
        <v>35500</v>
      </c>
    </row>
    <row r="271" spans="2:4" ht="15" customHeight="1">
      <c r="B271" s="32">
        <v>4152</v>
      </c>
      <c r="C271" s="18" t="s">
        <v>220</v>
      </c>
      <c r="D271" s="14">
        <v>12500</v>
      </c>
    </row>
    <row r="272" spans="2:4" ht="15" customHeight="1">
      <c r="B272" s="32">
        <v>4152</v>
      </c>
      <c r="C272" s="18" t="s">
        <v>107</v>
      </c>
      <c r="D272" s="14">
        <v>14300</v>
      </c>
    </row>
    <row r="273" spans="2:4" ht="15" customHeight="1">
      <c r="B273" s="30">
        <v>4152</v>
      </c>
      <c r="C273" s="18" t="s">
        <v>202</v>
      </c>
      <c r="D273" s="14">
        <v>3000</v>
      </c>
    </row>
    <row r="274" spans="2:4" ht="15" customHeight="1">
      <c r="B274" s="30">
        <v>4152</v>
      </c>
      <c r="C274" s="18" t="s">
        <v>250</v>
      </c>
      <c r="D274" s="14">
        <v>12500</v>
      </c>
    </row>
    <row r="275" spans="2:4" ht="15" customHeight="1">
      <c r="B275" s="30">
        <v>4152</v>
      </c>
      <c r="C275" s="18" t="s">
        <v>251</v>
      </c>
      <c r="D275" s="14">
        <v>31700</v>
      </c>
    </row>
    <row r="276" spans="2:4" ht="9" customHeight="1">
      <c r="B276" s="30"/>
      <c r="C276" s="18"/>
      <c r="D276" s="14"/>
    </row>
    <row r="277" spans="1:4" ht="15" customHeight="1">
      <c r="A277" s="59" t="s">
        <v>75</v>
      </c>
      <c r="B277" s="28">
        <v>416</v>
      </c>
      <c r="C277" s="27" t="s">
        <v>182</v>
      </c>
      <c r="D277" s="17">
        <f>D278+D279+D280+D281+D282+D283</f>
        <v>256100</v>
      </c>
    </row>
    <row r="278" spans="2:4" ht="15" customHeight="1">
      <c r="B278" s="32">
        <v>4161</v>
      </c>
      <c r="C278" s="18" t="s">
        <v>97</v>
      </c>
      <c r="D278" s="31">
        <v>130000</v>
      </c>
    </row>
    <row r="279" spans="2:4" ht="15" customHeight="1">
      <c r="B279" s="32">
        <v>4161</v>
      </c>
      <c r="C279" s="18" t="s">
        <v>146</v>
      </c>
      <c r="D279" s="31">
        <v>17500</v>
      </c>
    </row>
    <row r="280" spans="2:4" ht="15" customHeight="1">
      <c r="B280" s="32">
        <v>4161</v>
      </c>
      <c r="C280" s="18" t="s">
        <v>98</v>
      </c>
      <c r="D280" s="31">
        <v>42000</v>
      </c>
    </row>
    <row r="281" spans="2:4" ht="15" customHeight="1">
      <c r="B281" s="32">
        <v>4161</v>
      </c>
      <c r="C281" s="18" t="s">
        <v>108</v>
      </c>
      <c r="D281" s="31">
        <v>38600</v>
      </c>
    </row>
    <row r="282" spans="2:4" ht="15" customHeight="1">
      <c r="B282" s="32">
        <v>4163</v>
      </c>
      <c r="C282" s="18" t="s">
        <v>109</v>
      </c>
      <c r="D282" s="31">
        <v>2000</v>
      </c>
    </row>
    <row r="283" spans="2:4" ht="15" customHeight="1">
      <c r="B283" s="30">
        <v>4163</v>
      </c>
      <c r="C283" s="18" t="s">
        <v>159</v>
      </c>
      <c r="D283" s="31">
        <v>26000</v>
      </c>
    </row>
    <row r="284" spans="1:4" ht="15" customHeight="1">
      <c r="A284" s="36"/>
      <c r="B284" s="54"/>
      <c r="C284" s="49" t="s">
        <v>110</v>
      </c>
      <c r="D284" s="53">
        <f>D250+D256+D257+D259+D277</f>
        <v>916500</v>
      </c>
    </row>
    <row r="285" spans="1:4" ht="15" customHeight="1">
      <c r="A285" s="3" t="s">
        <v>172</v>
      </c>
      <c r="B285" s="4" t="s">
        <v>229</v>
      </c>
      <c r="C285" s="67" t="s">
        <v>0</v>
      </c>
      <c r="D285" s="4" t="s">
        <v>266</v>
      </c>
    </row>
    <row r="286" spans="1:4" ht="15" customHeight="1">
      <c r="A286" s="5" t="s">
        <v>171</v>
      </c>
      <c r="B286" s="6"/>
      <c r="C286" s="68"/>
      <c r="D286" s="7" t="s">
        <v>158</v>
      </c>
    </row>
    <row r="287" spans="1:4" ht="15" customHeight="1">
      <c r="A287" s="8">
        <v>1</v>
      </c>
      <c r="B287" s="9">
        <v>2</v>
      </c>
      <c r="C287" s="9">
        <v>3</v>
      </c>
      <c r="D287" s="9">
        <v>4</v>
      </c>
    </row>
    <row r="288" spans="2:4" ht="10.5" customHeight="1">
      <c r="B288" s="30"/>
      <c r="C288" s="18"/>
      <c r="D288" s="31"/>
    </row>
    <row r="289" ht="15" customHeight="1">
      <c r="A289" s="27" t="s">
        <v>145</v>
      </c>
    </row>
    <row r="290" ht="7.5" customHeight="1"/>
    <row r="291" spans="1:4" ht="15" customHeight="1">
      <c r="A291" s="28" t="s">
        <v>2</v>
      </c>
      <c r="B291" s="28">
        <v>412</v>
      </c>
      <c r="C291" s="27" t="s">
        <v>169</v>
      </c>
      <c r="D291" s="29">
        <f>D292+D293+D294+D295+D296+D297+D298+D299+D300+D301+D302+D303+D304</f>
        <v>1648600</v>
      </c>
    </row>
    <row r="292" spans="1:4" ht="15" customHeight="1">
      <c r="A292" s="32"/>
      <c r="B292" s="32">
        <v>4122</v>
      </c>
      <c r="C292" s="18" t="s">
        <v>150</v>
      </c>
      <c r="D292" s="31">
        <v>56000</v>
      </c>
    </row>
    <row r="293" spans="1:4" ht="15" customHeight="1">
      <c r="A293" s="32"/>
      <c r="B293" s="32">
        <v>4125</v>
      </c>
      <c r="C293" s="18" t="s">
        <v>112</v>
      </c>
      <c r="D293" s="31">
        <v>710000</v>
      </c>
    </row>
    <row r="294" spans="1:4" ht="15" customHeight="1">
      <c r="A294" s="32"/>
      <c r="B294" s="32">
        <v>4125</v>
      </c>
      <c r="C294" s="18" t="s">
        <v>113</v>
      </c>
      <c r="D294" s="31">
        <v>46000</v>
      </c>
    </row>
    <row r="295" spans="1:4" ht="15" customHeight="1">
      <c r="A295" s="32"/>
      <c r="B295" s="32">
        <v>4127</v>
      </c>
      <c r="C295" s="18" t="s">
        <v>114</v>
      </c>
      <c r="D295" s="31">
        <v>12000</v>
      </c>
    </row>
    <row r="296" spans="1:4" ht="15" customHeight="1">
      <c r="A296" s="32"/>
      <c r="B296" s="32">
        <v>4127</v>
      </c>
      <c r="C296" s="18" t="s">
        <v>116</v>
      </c>
      <c r="D296" s="31">
        <v>28000</v>
      </c>
    </row>
    <row r="297" spans="1:4" ht="15" customHeight="1">
      <c r="A297" s="32"/>
      <c r="B297" s="32">
        <v>4127</v>
      </c>
      <c r="C297" s="18" t="s">
        <v>152</v>
      </c>
      <c r="D297" s="31">
        <v>13000</v>
      </c>
    </row>
    <row r="298" spans="1:4" ht="15" customHeight="1">
      <c r="A298" s="32"/>
      <c r="B298" s="32">
        <v>4128</v>
      </c>
      <c r="C298" s="18" t="s">
        <v>213</v>
      </c>
      <c r="D298" s="31">
        <v>200000</v>
      </c>
    </row>
    <row r="299" spans="1:4" ht="15" customHeight="1">
      <c r="A299" s="32"/>
      <c r="B299" s="32">
        <v>4128</v>
      </c>
      <c r="C299" s="18" t="s">
        <v>111</v>
      </c>
      <c r="D299" s="31">
        <v>80000</v>
      </c>
    </row>
    <row r="300" spans="1:4" ht="15" customHeight="1">
      <c r="A300" s="32"/>
      <c r="B300" s="32">
        <v>4128</v>
      </c>
      <c r="C300" s="18" t="s">
        <v>214</v>
      </c>
      <c r="D300" s="31">
        <v>90000</v>
      </c>
    </row>
    <row r="301" spans="1:4" ht="15" customHeight="1">
      <c r="A301" s="32"/>
      <c r="B301" s="32">
        <v>4128</v>
      </c>
      <c r="C301" s="18" t="s">
        <v>115</v>
      </c>
      <c r="D301" s="31">
        <v>270000</v>
      </c>
    </row>
    <row r="302" spans="1:4" ht="15" customHeight="1">
      <c r="A302" s="32"/>
      <c r="B302" s="32">
        <v>4129</v>
      </c>
      <c r="C302" s="18" t="s">
        <v>151</v>
      </c>
      <c r="D302" s="31">
        <v>20000</v>
      </c>
    </row>
    <row r="303" spans="1:4" ht="15" customHeight="1">
      <c r="A303" s="32"/>
      <c r="B303" s="32">
        <v>4129</v>
      </c>
      <c r="C303" s="18" t="s">
        <v>215</v>
      </c>
      <c r="D303" s="31">
        <v>30000</v>
      </c>
    </row>
    <row r="304" spans="1:4" ht="15" customHeight="1">
      <c r="A304" s="32"/>
      <c r="B304" s="32">
        <v>4129</v>
      </c>
      <c r="C304" s="18" t="s">
        <v>252</v>
      </c>
      <c r="D304" s="31">
        <v>93600</v>
      </c>
    </row>
    <row r="305" spans="1:4" ht="8.25" customHeight="1">
      <c r="A305" s="32"/>
      <c r="B305" s="32"/>
      <c r="C305" s="18"/>
      <c r="D305" s="14"/>
    </row>
    <row r="306" spans="1:4" ht="15" customHeight="1">
      <c r="A306" s="28" t="s">
        <v>36</v>
      </c>
      <c r="B306" s="34">
        <v>4152</v>
      </c>
      <c r="C306" s="27" t="s">
        <v>253</v>
      </c>
      <c r="D306" s="29">
        <v>17806</v>
      </c>
    </row>
    <row r="307" spans="1:4" ht="8.25" customHeight="1">
      <c r="A307" s="32"/>
      <c r="B307" s="32"/>
      <c r="C307" s="18"/>
      <c r="D307" s="14"/>
    </row>
    <row r="308" spans="1:4" ht="15" customHeight="1">
      <c r="A308" s="28" t="s">
        <v>72</v>
      </c>
      <c r="B308" s="34">
        <v>5111</v>
      </c>
      <c r="C308" s="27" t="s">
        <v>221</v>
      </c>
      <c r="D308" s="29">
        <f>D309+D310+D311+D312+D313</f>
        <v>853787</v>
      </c>
    </row>
    <row r="309" spans="1:4" ht="15" customHeight="1">
      <c r="A309" s="32"/>
      <c r="B309" s="32">
        <v>5111</v>
      </c>
      <c r="C309" s="18" t="s">
        <v>216</v>
      </c>
      <c r="D309" s="31">
        <v>272000</v>
      </c>
    </row>
    <row r="310" spans="1:4" ht="15" customHeight="1">
      <c r="A310" s="32"/>
      <c r="B310" s="32">
        <v>5111</v>
      </c>
      <c r="C310" s="18" t="s">
        <v>208</v>
      </c>
      <c r="D310" s="31">
        <v>144000</v>
      </c>
    </row>
    <row r="311" spans="1:4" ht="15" customHeight="1">
      <c r="A311" s="32"/>
      <c r="B311" s="32">
        <v>5111</v>
      </c>
      <c r="C311" s="18" t="s">
        <v>254</v>
      </c>
      <c r="D311" s="31">
        <v>156200</v>
      </c>
    </row>
    <row r="312" spans="1:4" ht="15" customHeight="1">
      <c r="A312" s="32"/>
      <c r="B312" s="32">
        <v>5111</v>
      </c>
      <c r="C312" s="18" t="s">
        <v>256</v>
      </c>
      <c r="D312" s="31">
        <v>246587</v>
      </c>
    </row>
    <row r="313" spans="1:4" ht="15" customHeight="1">
      <c r="A313" s="32"/>
      <c r="B313" s="32">
        <v>5111</v>
      </c>
      <c r="C313" s="18" t="s">
        <v>255</v>
      </c>
      <c r="D313" s="31">
        <v>35000</v>
      </c>
    </row>
    <row r="314" spans="1:5" ht="8.25" customHeight="1">
      <c r="A314" s="32"/>
      <c r="B314" s="32"/>
      <c r="C314" s="18"/>
      <c r="D314" s="31"/>
      <c r="E314" t="s">
        <v>1</v>
      </c>
    </row>
    <row r="315" spans="1:4" ht="15" customHeight="1">
      <c r="A315" s="28" t="s">
        <v>74</v>
      </c>
      <c r="B315" s="28">
        <v>5112</v>
      </c>
      <c r="C315" s="27" t="s">
        <v>210</v>
      </c>
      <c r="D315" s="29">
        <f>D316+D317+D318</f>
        <v>2910000</v>
      </c>
    </row>
    <row r="316" spans="1:4" ht="15" customHeight="1">
      <c r="A316" s="32"/>
      <c r="B316" s="32">
        <v>5112</v>
      </c>
      <c r="C316" s="18" t="s">
        <v>155</v>
      </c>
      <c r="D316" s="14">
        <v>2340000</v>
      </c>
    </row>
    <row r="317" spans="1:4" ht="15" customHeight="1">
      <c r="A317" s="32"/>
      <c r="B317" s="32">
        <v>5112</v>
      </c>
      <c r="C317" s="18" t="s">
        <v>154</v>
      </c>
      <c r="D317" s="14">
        <v>540000</v>
      </c>
    </row>
    <row r="318" spans="1:4" ht="15" customHeight="1">
      <c r="A318" s="32"/>
      <c r="B318" s="32">
        <v>5112</v>
      </c>
      <c r="C318" s="18" t="s">
        <v>211</v>
      </c>
      <c r="D318" s="14">
        <v>30000</v>
      </c>
    </row>
    <row r="319" spans="1:4" ht="8.25" customHeight="1">
      <c r="A319" s="32"/>
      <c r="B319" s="32"/>
      <c r="C319" s="18"/>
      <c r="D319" s="14"/>
    </row>
    <row r="320" spans="1:4" ht="15" customHeight="1">
      <c r="A320" s="28" t="s">
        <v>75</v>
      </c>
      <c r="B320" s="28">
        <v>5117</v>
      </c>
      <c r="C320" s="27" t="s">
        <v>209</v>
      </c>
      <c r="D320" s="29">
        <f>D321</f>
        <v>200000</v>
      </c>
    </row>
    <row r="321" spans="1:4" ht="15" customHeight="1">
      <c r="A321" s="32"/>
      <c r="B321" s="32">
        <v>5117</v>
      </c>
      <c r="C321" s="18" t="s">
        <v>153</v>
      </c>
      <c r="D321" s="14">
        <v>200000</v>
      </c>
    </row>
    <row r="322" spans="1:4" ht="8.25" customHeight="1">
      <c r="A322" s="32"/>
      <c r="B322" s="32"/>
      <c r="C322" s="18"/>
      <c r="D322" s="14"/>
    </row>
    <row r="323" spans="1:4" ht="15" customHeight="1">
      <c r="A323" s="28" t="s">
        <v>118</v>
      </c>
      <c r="B323" s="28">
        <v>5131</v>
      </c>
      <c r="C323" s="27" t="s">
        <v>117</v>
      </c>
      <c r="D323" s="29">
        <f>D324</f>
        <v>40000</v>
      </c>
    </row>
    <row r="324" spans="1:4" ht="15" customHeight="1">
      <c r="A324" s="32"/>
      <c r="B324" s="32">
        <v>5131</v>
      </c>
      <c r="C324" s="18" t="s">
        <v>117</v>
      </c>
      <c r="D324" s="14">
        <v>40000</v>
      </c>
    </row>
    <row r="325" spans="1:4" ht="9.75" customHeight="1">
      <c r="A325" s="32"/>
      <c r="B325" s="32"/>
      <c r="C325" s="18"/>
      <c r="D325" s="14"/>
    </row>
    <row r="326" spans="1:4" ht="15" customHeight="1">
      <c r="A326" s="55"/>
      <c r="B326" s="55" t="s">
        <v>1</v>
      </c>
      <c r="C326" s="49" t="s">
        <v>119</v>
      </c>
      <c r="D326" s="53">
        <f>D291+D306+D308+D315+D320+D323</f>
        <v>5670193</v>
      </c>
    </row>
    <row r="327" ht="9.75" customHeight="1"/>
    <row r="328" ht="15" customHeight="1">
      <c r="A328" s="27" t="s">
        <v>120</v>
      </c>
    </row>
    <row r="329" spans="1:3" ht="9.75" customHeight="1">
      <c r="A329" s="27"/>
      <c r="C329" s="27"/>
    </row>
    <row r="330" spans="1:4" ht="15" customHeight="1">
      <c r="A330" s="27" t="s">
        <v>2</v>
      </c>
      <c r="B330" s="34">
        <v>4129</v>
      </c>
      <c r="C330" s="59" t="s">
        <v>121</v>
      </c>
      <c r="D330" s="17">
        <v>200</v>
      </c>
    </row>
    <row r="331" ht="8.25" customHeight="1">
      <c r="A331" s="27"/>
    </row>
    <row r="332" spans="1:4" ht="15" customHeight="1">
      <c r="A332" s="28" t="s">
        <v>36</v>
      </c>
      <c r="B332" s="28">
        <v>413</v>
      </c>
      <c r="C332" s="27" t="s">
        <v>224</v>
      </c>
      <c r="D332" s="29">
        <f>D333+D334</f>
        <v>269500</v>
      </c>
    </row>
    <row r="333" spans="1:4" ht="15" customHeight="1">
      <c r="A333" s="32"/>
      <c r="B333" s="32">
        <v>4133</v>
      </c>
      <c r="C333" s="18" t="s">
        <v>124</v>
      </c>
      <c r="D333" s="14">
        <v>265000</v>
      </c>
    </row>
    <row r="334" spans="1:4" ht="15" customHeight="1">
      <c r="A334" s="32"/>
      <c r="B334" s="32">
        <v>4137</v>
      </c>
      <c r="C334" s="18" t="s">
        <v>257</v>
      </c>
      <c r="D334" s="14">
        <v>4500</v>
      </c>
    </row>
    <row r="335" ht="9.75" customHeight="1">
      <c r="A335" s="27"/>
    </row>
    <row r="336" spans="1:4" ht="15" customHeight="1">
      <c r="A336" s="28" t="s">
        <v>72</v>
      </c>
      <c r="B336" s="28">
        <v>414</v>
      </c>
      <c r="C336" s="27" t="s">
        <v>184</v>
      </c>
      <c r="D336" s="29">
        <f>D337</f>
        <v>100000</v>
      </c>
    </row>
    <row r="337" spans="1:4" ht="15" customHeight="1">
      <c r="A337" s="30"/>
      <c r="B337" s="30">
        <v>4141</v>
      </c>
      <c r="C337" s="18" t="s">
        <v>156</v>
      </c>
      <c r="D337" s="14">
        <v>100000</v>
      </c>
    </row>
    <row r="338" spans="1:4" ht="15" customHeight="1">
      <c r="A338" s="30"/>
      <c r="B338" s="30"/>
      <c r="C338" s="18"/>
      <c r="D338" s="14"/>
    </row>
    <row r="339" spans="1:4" ht="15" customHeight="1">
      <c r="A339" s="28" t="s">
        <v>74</v>
      </c>
      <c r="B339" s="28">
        <v>415</v>
      </c>
      <c r="C339" s="27" t="s">
        <v>173</v>
      </c>
      <c r="D339" s="17">
        <f>D340</f>
        <v>2000</v>
      </c>
    </row>
    <row r="340" spans="1:4" ht="15" customHeight="1">
      <c r="A340" s="18"/>
      <c r="B340" s="30">
        <v>4152</v>
      </c>
      <c r="C340" s="18" t="s">
        <v>123</v>
      </c>
      <c r="D340" s="14">
        <v>2000</v>
      </c>
    </row>
    <row r="341" spans="1:4" ht="15" customHeight="1">
      <c r="A341" s="30"/>
      <c r="B341" s="30"/>
      <c r="C341" s="18"/>
      <c r="D341" s="14"/>
    </row>
    <row r="342" spans="1:4" ht="15" customHeight="1">
      <c r="A342" s="3" t="s">
        <v>172</v>
      </c>
      <c r="B342" s="4" t="s">
        <v>229</v>
      </c>
      <c r="C342" s="65" t="s">
        <v>0</v>
      </c>
      <c r="D342" s="4" t="s">
        <v>266</v>
      </c>
    </row>
    <row r="343" spans="1:4" ht="15" customHeight="1">
      <c r="A343" s="5" t="s">
        <v>171</v>
      </c>
      <c r="B343" s="6"/>
      <c r="C343" s="66"/>
      <c r="D343" s="7" t="s">
        <v>158</v>
      </c>
    </row>
    <row r="344" spans="1:4" ht="15" customHeight="1">
      <c r="A344" s="8">
        <v>1</v>
      </c>
      <c r="B344" s="9">
        <v>2</v>
      </c>
      <c r="C344" s="9">
        <v>3</v>
      </c>
      <c r="D344" s="9">
        <v>4</v>
      </c>
    </row>
    <row r="345" spans="1:4" ht="10.5" customHeight="1">
      <c r="A345" s="30"/>
      <c r="B345" s="30"/>
      <c r="C345" s="18"/>
      <c r="D345" s="14"/>
    </row>
    <row r="346" spans="1:4" ht="15" customHeight="1">
      <c r="A346" s="28" t="s">
        <v>75</v>
      </c>
      <c r="B346" s="28">
        <v>511</v>
      </c>
      <c r="C346" s="27" t="s">
        <v>185</v>
      </c>
      <c r="D346" s="29">
        <f>D347</f>
        <v>92500</v>
      </c>
    </row>
    <row r="347" spans="1:4" ht="15" customHeight="1">
      <c r="A347" s="32"/>
      <c r="B347" s="32">
        <v>5112</v>
      </c>
      <c r="C347" s="44" t="s">
        <v>122</v>
      </c>
      <c r="D347" s="14">
        <v>92500</v>
      </c>
    </row>
    <row r="348" spans="1:4" ht="9" customHeight="1">
      <c r="A348" s="32"/>
      <c r="B348" s="32"/>
      <c r="C348" s="44"/>
      <c r="D348" s="14"/>
    </row>
    <row r="349" spans="1:4" ht="15" customHeight="1">
      <c r="A349" s="28" t="s">
        <v>118</v>
      </c>
      <c r="B349" s="28">
        <v>621</v>
      </c>
      <c r="C349" s="27" t="s">
        <v>186</v>
      </c>
      <c r="D349" s="29">
        <f>D350</f>
        <v>576000</v>
      </c>
    </row>
    <row r="350" spans="1:4" ht="15" customHeight="1">
      <c r="A350" s="32"/>
      <c r="B350" s="32">
        <v>6213</v>
      </c>
      <c r="C350" s="18" t="s">
        <v>174</v>
      </c>
      <c r="D350" s="14">
        <v>576000</v>
      </c>
    </row>
    <row r="351" spans="1:4" ht="9.75" customHeight="1">
      <c r="A351" s="32"/>
      <c r="B351" s="32"/>
      <c r="C351" s="18"/>
      <c r="D351" s="14"/>
    </row>
    <row r="352" spans="1:4" s="60" customFormat="1" ht="15" customHeight="1">
      <c r="A352" s="34" t="s">
        <v>232</v>
      </c>
      <c r="B352" s="34">
        <v>6219</v>
      </c>
      <c r="C352" s="27" t="s">
        <v>258</v>
      </c>
      <c r="D352" s="17">
        <v>1000000</v>
      </c>
    </row>
    <row r="353" spans="1:4" ht="9" customHeight="1">
      <c r="A353" s="32"/>
      <c r="B353" s="32"/>
      <c r="C353" s="18"/>
      <c r="D353" s="14"/>
    </row>
    <row r="354" spans="1:4" ht="15" customHeight="1">
      <c r="A354" s="36"/>
      <c r="B354" s="36"/>
      <c r="C354" s="49" t="s">
        <v>125</v>
      </c>
      <c r="D354" s="53">
        <f>D330+D332+D336+D339+D346+D349+D352</f>
        <v>2040200</v>
      </c>
    </row>
    <row r="355" ht="9.75" customHeight="1">
      <c r="D355" s="14"/>
    </row>
    <row r="356" spans="1:4" ht="15" customHeight="1">
      <c r="A356" s="27" t="s">
        <v>126</v>
      </c>
      <c r="D356" s="14"/>
    </row>
    <row r="357" ht="8.25" customHeight="1">
      <c r="D357" s="14"/>
    </row>
    <row r="358" spans="1:4" ht="15" customHeight="1">
      <c r="A358" s="28" t="s">
        <v>2</v>
      </c>
      <c r="B358" s="28">
        <v>411</v>
      </c>
      <c r="C358" s="27" t="s">
        <v>175</v>
      </c>
      <c r="D358" s="29">
        <f>D359+D360</f>
        <v>219500</v>
      </c>
    </row>
    <row r="359" spans="1:4" ht="15" customHeight="1">
      <c r="A359" s="28"/>
      <c r="B359" s="32">
        <v>4111</v>
      </c>
      <c r="C359" s="18" t="s">
        <v>222</v>
      </c>
      <c r="D359" s="14">
        <v>181000</v>
      </c>
    </row>
    <row r="360" spans="1:4" ht="15" customHeight="1">
      <c r="A360" s="28"/>
      <c r="B360" s="32">
        <v>4112</v>
      </c>
      <c r="C360" s="18" t="s">
        <v>223</v>
      </c>
      <c r="D360" s="14">
        <v>38500</v>
      </c>
    </row>
    <row r="361" spans="1:4" ht="9" customHeight="1">
      <c r="A361" s="32"/>
      <c r="B361" s="32"/>
      <c r="D361" s="14"/>
    </row>
    <row r="362" spans="1:4" ht="15" customHeight="1">
      <c r="A362" s="28" t="s">
        <v>36</v>
      </c>
      <c r="B362" s="28">
        <v>412</v>
      </c>
      <c r="C362" s="27" t="s">
        <v>169</v>
      </c>
      <c r="D362" s="29">
        <f>D363+D364+D365+D366+D367+D368</f>
        <v>40000</v>
      </c>
    </row>
    <row r="363" spans="1:4" ht="15" customHeight="1">
      <c r="A363" s="32"/>
      <c r="B363" s="32">
        <v>4122</v>
      </c>
      <c r="C363" s="18" t="s">
        <v>176</v>
      </c>
      <c r="D363" s="14">
        <v>18000</v>
      </c>
    </row>
    <row r="364" spans="1:4" ht="15" customHeight="1">
      <c r="A364" s="32"/>
      <c r="B364" s="32">
        <v>4123</v>
      </c>
      <c r="C364" s="18" t="s">
        <v>177</v>
      </c>
      <c r="D364" s="14">
        <v>3000</v>
      </c>
    </row>
    <row r="365" spans="1:4" ht="15" customHeight="1">
      <c r="A365" s="32"/>
      <c r="B365" s="32">
        <v>4125</v>
      </c>
      <c r="C365" s="18" t="s">
        <v>178</v>
      </c>
      <c r="D365" s="14">
        <v>2500</v>
      </c>
    </row>
    <row r="366" spans="1:4" ht="15" customHeight="1">
      <c r="A366" s="32"/>
      <c r="B366" s="32">
        <v>4126</v>
      </c>
      <c r="C366" s="18" t="s">
        <v>179</v>
      </c>
      <c r="D366" s="14">
        <v>6000</v>
      </c>
    </row>
    <row r="367" spans="1:4" ht="15" customHeight="1">
      <c r="A367" s="32"/>
      <c r="B367" s="32">
        <v>4127</v>
      </c>
      <c r="C367" s="18" t="s">
        <v>180</v>
      </c>
      <c r="D367" s="14">
        <v>1500</v>
      </c>
    </row>
    <row r="368" spans="1:4" ht="15" customHeight="1">
      <c r="A368" s="32"/>
      <c r="B368" s="32">
        <v>4129</v>
      </c>
      <c r="C368" s="18" t="s">
        <v>181</v>
      </c>
      <c r="D368" s="14">
        <v>9000</v>
      </c>
    </row>
    <row r="369" spans="1:4" ht="8.25" customHeight="1">
      <c r="A369" s="32"/>
      <c r="B369" s="32"/>
      <c r="C369" s="18"/>
      <c r="D369" s="14"/>
    </row>
    <row r="370" spans="1:4" ht="15" customHeight="1">
      <c r="A370" s="28" t="s">
        <v>72</v>
      </c>
      <c r="B370" s="28">
        <v>416</v>
      </c>
      <c r="C370" s="27" t="s">
        <v>182</v>
      </c>
      <c r="D370" s="29">
        <f>D371+D372+D373+D374</f>
        <v>567000</v>
      </c>
    </row>
    <row r="371" spans="1:4" ht="15" customHeight="1">
      <c r="A371" s="32"/>
      <c r="B371" s="32">
        <v>4161</v>
      </c>
      <c r="C371" s="18" t="s">
        <v>127</v>
      </c>
      <c r="D371" s="14">
        <v>273000</v>
      </c>
    </row>
    <row r="372" spans="1:4" ht="15" customHeight="1">
      <c r="A372" s="32"/>
      <c r="B372" s="32">
        <v>4162</v>
      </c>
      <c r="C372" s="18" t="s">
        <v>259</v>
      </c>
      <c r="D372" s="14">
        <v>24000</v>
      </c>
    </row>
    <row r="373" spans="1:4" ht="15" customHeight="1">
      <c r="A373" s="32"/>
      <c r="B373" s="32">
        <v>4163</v>
      </c>
      <c r="C373" s="18" t="s">
        <v>260</v>
      </c>
      <c r="D373" s="14">
        <v>230000</v>
      </c>
    </row>
    <row r="374" spans="1:4" ht="15" customHeight="1">
      <c r="A374" s="32"/>
      <c r="B374" s="32">
        <v>4169</v>
      </c>
      <c r="C374" s="18" t="s">
        <v>261</v>
      </c>
      <c r="D374" s="14">
        <v>40000</v>
      </c>
    </row>
    <row r="375" spans="1:4" ht="8.25" customHeight="1">
      <c r="A375" s="32"/>
      <c r="B375" s="32"/>
      <c r="C375" s="18"/>
      <c r="D375" s="14"/>
    </row>
    <row r="376" spans="1:4" s="60" customFormat="1" ht="15" customHeight="1">
      <c r="A376" s="34" t="s">
        <v>74</v>
      </c>
      <c r="B376" s="34">
        <v>5113</v>
      </c>
      <c r="C376" s="27" t="s">
        <v>187</v>
      </c>
      <c r="D376" s="17">
        <v>5000</v>
      </c>
    </row>
    <row r="377" spans="1:4" ht="8.25" customHeight="1">
      <c r="A377" s="34"/>
      <c r="B377" s="28"/>
      <c r="C377" s="27"/>
      <c r="D377" s="17"/>
    </row>
    <row r="378" spans="1:4" ht="15" customHeight="1">
      <c r="A378" s="54"/>
      <c r="B378" s="54"/>
      <c r="C378" s="49" t="s">
        <v>128</v>
      </c>
      <c r="D378" s="53">
        <f>D358+D362+D370+D376</f>
        <v>831500</v>
      </c>
    </row>
    <row r="379" spans="1:3" ht="8.25" customHeight="1">
      <c r="A379" s="32"/>
      <c r="B379" s="32"/>
      <c r="C379" s="18"/>
    </row>
    <row r="380" ht="15" customHeight="1">
      <c r="A380" s="27" t="s">
        <v>129</v>
      </c>
    </row>
    <row r="381" ht="8.25" customHeight="1"/>
    <row r="382" spans="1:4" ht="15" customHeight="1">
      <c r="A382" s="28" t="s">
        <v>2</v>
      </c>
      <c r="B382" s="28">
        <v>411</v>
      </c>
      <c r="C382" s="27" t="s">
        <v>175</v>
      </c>
      <c r="D382" s="29">
        <f>D383+D384</f>
        <v>168200</v>
      </c>
    </row>
    <row r="383" spans="1:4" ht="15" customHeight="1">
      <c r="A383" s="28"/>
      <c r="B383" s="32">
        <v>4111</v>
      </c>
      <c r="C383" s="18" t="s">
        <v>219</v>
      </c>
      <c r="D383" s="14">
        <v>162500</v>
      </c>
    </row>
    <row r="384" spans="1:4" ht="15" customHeight="1">
      <c r="A384" s="28"/>
      <c r="B384" s="32">
        <v>4112</v>
      </c>
      <c r="C384" s="18" t="s">
        <v>218</v>
      </c>
      <c r="D384" s="14">
        <v>5700</v>
      </c>
    </row>
    <row r="385" ht="8.25" customHeight="1">
      <c r="D385" s="14"/>
    </row>
    <row r="386" spans="1:4" ht="15" customHeight="1">
      <c r="A386" s="28" t="s">
        <v>36</v>
      </c>
      <c r="B386" s="28">
        <v>412</v>
      </c>
      <c r="C386" s="27" t="s">
        <v>169</v>
      </c>
      <c r="D386" s="29">
        <f>D387+D388+D389+D390+D391+D392+D393</f>
        <v>60600</v>
      </c>
    </row>
    <row r="387" spans="1:4" ht="15" customHeight="1">
      <c r="A387" s="32"/>
      <c r="B387" s="32">
        <v>4122</v>
      </c>
      <c r="C387" s="18" t="s">
        <v>176</v>
      </c>
      <c r="D387" s="14">
        <v>11000</v>
      </c>
    </row>
    <row r="388" spans="1:4" ht="15" customHeight="1">
      <c r="A388" s="32"/>
      <c r="B388" s="32">
        <v>4123</v>
      </c>
      <c r="C388" s="18" t="s">
        <v>177</v>
      </c>
      <c r="D388" s="14">
        <v>5500</v>
      </c>
    </row>
    <row r="389" spans="1:4" ht="15" customHeight="1">
      <c r="A389" s="32"/>
      <c r="B389" s="32">
        <v>4124</v>
      </c>
      <c r="C389" s="18" t="s">
        <v>183</v>
      </c>
      <c r="D389" s="14">
        <v>36000</v>
      </c>
    </row>
    <row r="390" spans="1:4" ht="15" customHeight="1">
      <c r="A390" s="32"/>
      <c r="B390" s="32">
        <v>4125</v>
      </c>
      <c r="C390" s="32" t="s">
        <v>178</v>
      </c>
      <c r="D390" s="14">
        <v>1500</v>
      </c>
    </row>
    <row r="391" spans="1:4" ht="15" customHeight="1">
      <c r="A391" s="32"/>
      <c r="B391" s="32">
        <v>4126</v>
      </c>
      <c r="C391" s="18" t="s">
        <v>179</v>
      </c>
      <c r="D391" s="14">
        <v>1000</v>
      </c>
    </row>
    <row r="392" spans="1:4" ht="15" customHeight="1">
      <c r="A392" s="32"/>
      <c r="B392" s="32">
        <v>4127</v>
      </c>
      <c r="C392" s="18" t="s">
        <v>180</v>
      </c>
      <c r="D392" s="14">
        <v>2000</v>
      </c>
    </row>
    <row r="393" spans="1:4" ht="15" customHeight="1">
      <c r="A393" s="32"/>
      <c r="B393" s="32">
        <v>4129</v>
      </c>
      <c r="C393" s="18" t="s">
        <v>181</v>
      </c>
      <c r="D393" s="14">
        <v>3600</v>
      </c>
    </row>
    <row r="394" spans="1:4" ht="8.25" customHeight="1">
      <c r="A394" s="32"/>
      <c r="B394" s="32"/>
      <c r="C394" s="18"/>
      <c r="D394" s="14"/>
    </row>
    <row r="395" spans="1:4" ht="15" customHeight="1">
      <c r="A395" s="36"/>
      <c r="B395" s="36"/>
      <c r="C395" s="49" t="s">
        <v>130</v>
      </c>
      <c r="D395" s="53">
        <f>D382+D386</f>
        <v>228800</v>
      </c>
    </row>
    <row r="396" spans="1:4" ht="15" customHeight="1">
      <c r="A396" s="32"/>
      <c r="B396" s="32"/>
      <c r="C396" s="18"/>
      <c r="D396" s="14"/>
    </row>
    <row r="397" spans="1:4" ht="15" customHeight="1">
      <c r="A397" s="32"/>
      <c r="B397" s="32"/>
      <c r="C397" s="18"/>
      <c r="D397" s="14"/>
    </row>
    <row r="398" spans="1:4" ht="15" customHeight="1">
      <c r="A398" s="32"/>
      <c r="B398" s="32"/>
      <c r="C398" s="18"/>
      <c r="D398" s="14"/>
    </row>
    <row r="399" spans="1:4" ht="15" customHeight="1">
      <c r="A399" s="32"/>
      <c r="B399" s="32"/>
      <c r="C399" s="18"/>
      <c r="D399" s="14"/>
    </row>
    <row r="400" spans="1:4" s="1" customFormat="1" ht="15" customHeight="1">
      <c r="A400" s="3" t="s">
        <v>172</v>
      </c>
      <c r="B400" s="4" t="s">
        <v>229</v>
      </c>
      <c r="C400" s="65" t="s">
        <v>0</v>
      </c>
      <c r="D400" s="4" t="s">
        <v>266</v>
      </c>
    </row>
    <row r="401" spans="1:4" s="1" customFormat="1" ht="15" customHeight="1">
      <c r="A401" s="5" t="s">
        <v>171</v>
      </c>
      <c r="B401" s="6"/>
      <c r="C401" s="66"/>
      <c r="D401" s="7" t="s">
        <v>158</v>
      </c>
    </row>
    <row r="402" spans="1:4" s="1" customFormat="1" ht="15" customHeight="1">
      <c r="A402" s="8">
        <v>1</v>
      </c>
      <c r="B402" s="9">
        <v>2</v>
      </c>
      <c r="C402" s="9">
        <v>3</v>
      </c>
      <c r="D402" s="9">
        <v>4</v>
      </c>
    </row>
    <row r="403" spans="1:4" s="1" customFormat="1" ht="9.75" customHeight="1">
      <c r="A403" s="41"/>
      <c r="B403" s="41"/>
      <c r="C403" s="42"/>
      <c r="D403" s="43"/>
    </row>
    <row r="404" spans="1:4" s="1" customFormat="1" ht="15" customHeight="1">
      <c r="A404" s="27" t="s">
        <v>143</v>
      </c>
      <c r="B404" s="35"/>
      <c r="C404" s="35"/>
      <c r="D404" s="14"/>
    </row>
    <row r="405" spans="1:4" s="1" customFormat="1" ht="8.25" customHeight="1">
      <c r="A405" s="2"/>
      <c r="B405" s="2"/>
      <c r="C405" s="2"/>
      <c r="D405" s="14"/>
    </row>
    <row r="406" spans="1:4" s="1" customFormat="1" ht="15" customHeight="1">
      <c r="A406" s="28" t="s">
        <v>2</v>
      </c>
      <c r="B406" s="28">
        <v>411</v>
      </c>
      <c r="C406" s="27" t="s">
        <v>175</v>
      </c>
      <c r="D406" s="29">
        <f>D407+D408</f>
        <v>281500</v>
      </c>
    </row>
    <row r="407" spans="1:4" s="1" customFormat="1" ht="15" customHeight="1">
      <c r="A407" s="28"/>
      <c r="B407" s="32">
        <v>4111</v>
      </c>
      <c r="C407" s="18" t="s">
        <v>219</v>
      </c>
      <c r="D407" s="14">
        <v>225000</v>
      </c>
    </row>
    <row r="408" spans="1:4" s="1" customFormat="1" ht="15" customHeight="1">
      <c r="A408" s="28"/>
      <c r="B408" s="32">
        <v>4112</v>
      </c>
      <c r="C408" s="18" t="s">
        <v>218</v>
      </c>
      <c r="D408" s="14">
        <v>56500</v>
      </c>
    </row>
    <row r="409" spans="1:4" s="1" customFormat="1" ht="7.5" customHeight="1">
      <c r="A409" s="28"/>
      <c r="B409" s="32"/>
      <c r="C409" s="18"/>
      <c r="D409" s="14"/>
    </row>
    <row r="410" spans="1:4" ht="15" customHeight="1">
      <c r="A410" s="28" t="s">
        <v>36</v>
      </c>
      <c r="B410" s="28">
        <v>412</v>
      </c>
      <c r="C410" s="27" t="s">
        <v>169</v>
      </c>
      <c r="D410" s="29">
        <f>D411+D412+D413+D414+D415+D416+D417</f>
        <v>31600</v>
      </c>
    </row>
    <row r="411" spans="1:4" ht="15" customHeight="1">
      <c r="A411" s="32"/>
      <c r="B411" s="32">
        <v>4122</v>
      </c>
      <c r="C411" s="18" t="s">
        <v>176</v>
      </c>
      <c r="D411" s="14">
        <v>11000</v>
      </c>
    </row>
    <row r="412" spans="1:4" ht="15" customHeight="1">
      <c r="A412" s="32"/>
      <c r="B412" s="32">
        <v>4123</v>
      </c>
      <c r="C412" s="18" t="s">
        <v>177</v>
      </c>
      <c r="D412" s="14">
        <v>1000</v>
      </c>
    </row>
    <row r="413" spans="1:4" ht="15" customHeight="1">
      <c r="A413" s="32"/>
      <c r="B413" s="32">
        <v>4124</v>
      </c>
      <c r="C413" s="18" t="s">
        <v>183</v>
      </c>
      <c r="D413" s="14">
        <v>2700</v>
      </c>
    </row>
    <row r="414" spans="1:4" ht="15" customHeight="1">
      <c r="A414" s="32"/>
      <c r="B414" s="32">
        <v>4125</v>
      </c>
      <c r="C414" s="32" t="s">
        <v>178</v>
      </c>
      <c r="D414" s="14">
        <v>2000</v>
      </c>
    </row>
    <row r="415" spans="1:4" ht="15" customHeight="1">
      <c r="A415" s="32"/>
      <c r="B415" s="32">
        <v>4126</v>
      </c>
      <c r="C415" s="18" t="s">
        <v>179</v>
      </c>
      <c r="D415" s="14">
        <v>7000</v>
      </c>
    </row>
    <row r="416" spans="1:4" ht="15" customHeight="1">
      <c r="A416" s="32"/>
      <c r="B416" s="32">
        <v>4127</v>
      </c>
      <c r="C416" s="18" t="s">
        <v>180</v>
      </c>
      <c r="D416" s="14">
        <v>3600</v>
      </c>
    </row>
    <row r="417" spans="1:4" ht="15" customHeight="1">
      <c r="A417" s="32"/>
      <c r="B417" s="32">
        <v>4129</v>
      </c>
      <c r="C417" s="18" t="s">
        <v>181</v>
      </c>
      <c r="D417" s="14">
        <v>4300</v>
      </c>
    </row>
    <row r="418" spans="1:4" s="1" customFormat="1" ht="9.75" customHeight="1">
      <c r="A418" s="28"/>
      <c r="B418" s="28"/>
      <c r="C418" s="27"/>
      <c r="D418" s="14"/>
    </row>
    <row r="419" spans="1:4" s="60" customFormat="1" ht="15" customHeight="1">
      <c r="A419" s="34" t="s">
        <v>72</v>
      </c>
      <c r="B419" s="34">
        <v>5113</v>
      </c>
      <c r="C419" s="27" t="s">
        <v>187</v>
      </c>
      <c r="D419" s="17">
        <v>1650</v>
      </c>
    </row>
    <row r="420" spans="1:4" s="60" customFormat="1" ht="15" customHeight="1">
      <c r="A420" s="34" t="s">
        <v>74</v>
      </c>
      <c r="B420" s="34">
        <v>5161</v>
      </c>
      <c r="C420" s="27" t="s">
        <v>262</v>
      </c>
      <c r="D420" s="17">
        <v>1300</v>
      </c>
    </row>
    <row r="421" spans="1:4" s="1" customFormat="1" ht="9.75" customHeight="1">
      <c r="A421" s="28"/>
      <c r="B421" s="28"/>
      <c r="C421" s="27"/>
      <c r="D421" s="14"/>
    </row>
    <row r="422" spans="1:4" s="1" customFormat="1" ht="15" customHeight="1">
      <c r="A422" s="36"/>
      <c r="B422" s="36"/>
      <c r="C422" s="49" t="s">
        <v>135</v>
      </c>
      <c r="D422" s="53">
        <f>D406+D410+D419+D420</f>
        <v>316050</v>
      </c>
    </row>
    <row r="423" spans="1:4" s="1" customFormat="1" ht="10.5" customHeight="1">
      <c r="A423" s="41"/>
      <c r="B423" s="41"/>
      <c r="C423" s="42"/>
      <c r="D423" s="43"/>
    </row>
    <row r="424" spans="1:4" s="1" customFormat="1" ht="15" customHeight="1">
      <c r="A424" s="27" t="s">
        <v>138</v>
      </c>
      <c r="B424" s="2"/>
      <c r="C424" s="2"/>
      <c r="D424" s="14"/>
    </row>
    <row r="425" spans="1:4" s="1" customFormat="1" ht="7.5" customHeight="1">
      <c r="A425" s="2"/>
      <c r="B425" s="2"/>
      <c r="C425" s="2"/>
      <c r="D425" s="14"/>
    </row>
    <row r="426" spans="1:4" s="1" customFormat="1" ht="15" customHeight="1">
      <c r="A426" s="28" t="s">
        <v>2</v>
      </c>
      <c r="B426" s="28">
        <v>411</v>
      </c>
      <c r="C426" s="27" t="s">
        <v>175</v>
      </c>
      <c r="D426" s="29">
        <f>D427+D428</f>
        <v>78500</v>
      </c>
    </row>
    <row r="427" spans="1:4" s="1" customFormat="1" ht="15" customHeight="1">
      <c r="A427" s="28"/>
      <c r="B427" s="32">
        <v>4111</v>
      </c>
      <c r="C427" s="18" t="s">
        <v>219</v>
      </c>
      <c r="D427" s="14">
        <v>62500</v>
      </c>
    </row>
    <row r="428" spans="1:4" s="1" customFormat="1" ht="15" customHeight="1">
      <c r="A428" s="28"/>
      <c r="B428" s="32">
        <v>4112</v>
      </c>
      <c r="C428" s="18" t="s">
        <v>218</v>
      </c>
      <c r="D428" s="14">
        <v>16000</v>
      </c>
    </row>
    <row r="429" spans="1:4" s="1" customFormat="1" ht="9" customHeight="1">
      <c r="A429" s="41"/>
      <c r="B429" s="41"/>
      <c r="C429" s="42"/>
      <c r="D429" s="43"/>
    </row>
    <row r="430" spans="1:4" s="1" customFormat="1" ht="15" customHeight="1">
      <c r="A430" s="28" t="s">
        <v>36</v>
      </c>
      <c r="B430" s="28">
        <v>412</v>
      </c>
      <c r="C430" s="27" t="s">
        <v>169</v>
      </c>
      <c r="D430" s="33">
        <f>D431+D432+D433+D434+D435</f>
        <v>12500</v>
      </c>
    </row>
    <row r="431" spans="1:4" s="1" customFormat="1" ht="15" customHeight="1">
      <c r="A431" s="28"/>
      <c r="B431" s="32">
        <v>4122</v>
      </c>
      <c r="C431" s="18" t="s">
        <v>188</v>
      </c>
      <c r="D431" s="14">
        <v>1500</v>
      </c>
    </row>
    <row r="432" spans="1:4" s="1" customFormat="1" ht="15" customHeight="1">
      <c r="A432" s="28"/>
      <c r="B432" s="32">
        <v>4123</v>
      </c>
      <c r="C432" s="18" t="s">
        <v>177</v>
      </c>
      <c r="D432" s="14">
        <v>1000</v>
      </c>
    </row>
    <row r="433" spans="1:4" s="1" customFormat="1" ht="15" customHeight="1">
      <c r="A433" s="28"/>
      <c r="B433" s="32">
        <v>4126</v>
      </c>
      <c r="C433" s="18" t="s">
        <v>179</v>
      </c>
      <c r="D433" s="14">
        <v>1000</v>
      </c>
    </row>
    <row r="434" spans="1:4" s="1" customFormat="1" ht="15" customHeight="1">
      <c r="A434" s="28"/>
      <c r="B434" s="32">
        <v>4127</v>
      </c>
      <c r="C434" s="18" t="s">
        <v>180</v>
      </c>
      <c r="D434" s="14">
        <v>500</v>
      </c>
    </row>
    <row r="435" spans="1:4" s="1" customFormat="1" ht="15" customHeight="1">
      <c r="A435" s="28"/>
      <c r="B435" s="32">
        <v>4129</v>
      </c>
      <c r="C435" s="18" t="s">
        <v>181</v>
      </c>
      <c r="D435" s="14">
        <v>8500</v>
      </c>
    </row>
    <row r="436" spans="1:4" s="1" customFormat="1" ht="9.75" customHeight="1">
      <c r="A436" s="28"/>
      <c r="B436" s="32"/>
      <c r="C436" s="18"/>
      <c r="D436" s="14"/>
    </row>
    <row r="437" spans="1:4" s="1" customFormat="1" ht="15" customHeight="1">
      <c r="A437" s="36"/>
      <c r="B437" s="36"/>
      <c r="C437" s="49" t="s">
        <v>139</v>
      </c>
      <c r="D437" s="53">
        <f>D426+D430</f>
        <v>91000</v>
      </c>
    </row>
    <row r="438" spans="1:4" s="1" customFormat="1" ht="9.75" customHeight="1">
      <c r="A438" s="2"/>
      <c r="B438" s="2"/>
      <c r="C438" s="2"/>
      <c r="D438" s="2"/>
    </row>
    <row r="439" spans="1:4" s="1" customFormat="1" ht="15" customHeight="1">
      <c r="A439" s="27" t="s">
        <v>140</v>
      </c>
      <c r="B439" s="28"/>
      <c r="C439" s="28"/>
      <c r="D439" s="2"/>
    </row>
    <row r="440" spans="1:4" s="1" customFormat="1" ht="7.5" customHeight="1">
      <c r="A440" s="2"/>
      <c r="B440" s="2"/>
      <c r="C440" s="2"/>
      <c r="D440" s="2"/>
    </row>
    <row r="441" spans="1:4" s="1" customFormat="1" ht="15" customHeight="1">
      <c r="A441" s="28" t="s">
        <v>2</v>
      </c>
      <c r="B441" s="28">
        <v>411</v>
      </c>
      <c r="C441" s="27" t="s">
        <v>175</v>
      </c>
      <c r="D441" s="29">
        <f>D442+D443</f>
        <v>47800</v>
      </c>
    </row>
    <row r="442" spans="1:4" s="1" customFormat="1" ht="15" customHeight="1">
      <c r="A442" s="28"/>
      <c r="B442" s="32">
        <v>4111</v>
      </c>
      <c r="C442" s="18" t="s">
        <v>219</v>
      </c>
      <c r="D442" s="14">
        <v>41100</v>
      </c>
    </row>
    <row r="443" spans="1:4" s="1" customFormat="1" ht="15" customHeight="1">
      <c r="A443" s="28"/>
      <c r="B443" s="32">
        <v>4112</v>
      </c>
      <c r="C443" s="18" t="s">
        <v>218</v>
      </c>
      <c r="D443" s="14">
        <v>6700</v>
      </c>
    </row>
    <row r="444" spans="1:4" s="1" customFormat="1" ht="9" customHeight="1">
      <c r="A444" s="28"/>
      <c r="B444" s="32"/>
      <c r="C444" s="18"/>
      <c r="D444" s="14"/>
    </row>
    <row r="445" spans="1:4" s="1" customFormat="1" ht="15" customHeight="1">
      <c r="A445" s="28" t="s">
        <v>36</v>
      </c>
      <c r="B445" s="28">
        <v>412</v>
      </c>
      <c r="C445" s="27" t="s">
        <v>169</v>
      </c>
      <c r="D445" s="33">
        <f>D446+D447+D448+D449+D450</f>
        <v>18800</v>
      </c>
    </row>
    <row r="446" spans="1:4" s="1" customFormat="1" ht="15" customHeight="1">
      <c r="A446" s="28"/>
      <c r="B446" s="32">
        <v>4122</v>
      </c>
      <c r="C446" s="18" t="s">
        <v>188</v>
      </c>
      <c r="D446" s="14">
        <v>1300</v>
      </c>
    </row>
    <row r="447" spans="1:4" s="1" customFormat="1" ht="15" customHeight="1">
      <c r="A447" s="28"/>
      <c r="B447" s="32">
        <v>4123</v>
      </c>
      <c r="C447" s="18" t="s">
        <v>177</v>
      </c>
      <c r="D447" s="14">
        <v>300</v>
      </c>
    </row>
    <row r="448" spans="1:4" s="1" customFormat="1" ht="15" customHeight="1">
      <c r="A448" s="2"/>
      <c r="B448" s="32">
        <v>4126</v>
      </c>
      <c r="C448" s="18" t="s">
        <v>179</v>
      </c>
      <c r="D448" s="14">
        <v>1200</v>
      </c>
    </row>
    <row r="449" spans="1:4" s="1" customFormat="1" ht="15" customHeight="1">
      <c r="A449" s="2"/>
      <c r="B449" s="32">
        <v>4127</v>
      </c>
      <c r="C449" s="18" t="s">
        <v>180</v>
      </c>
      <c r="D449" s="14">
        <v>9000</v>
      </c>
    </row>
    <row r="450" spans="1:4" s="1" customFormat="1" ht="15" customHeight="1">
      <c r="A450" s="2"/>
      <c r="B450" s="32">
        <v>4129</v>
      </c>
      <c r="C450" s="18" t="s">
        <v>181</v>
      </c>
      <c r="D450" s="14">
        <v>7000</v>
      </c>
    </row>
    <row r="451" spans="1:4" s="1" customFormat="1" ht="9.75" customHeight="1">
      <c r="A451" s="2"/>
      <c r="B451" s="32"/>
      <c r="C451" s="18"/>
      <c r="D451" s="14"/>
    </row>
    <row r="452" spans="1:4" s="1" customFormat="1" ht="15" customHeight="1">
      <c r="A452" s="36"/>
      <c r="B452" s="36"/>
      <c r="C452" s="49"/>
      <c r="D452" s="53">
        <f>D441+D445</f>
        <v>66600</v>
      </c>
    </row>
    <row r="453" spans="1:4" s="1" customFormat="1" ht="15" customHeight="1">
      <c r="A453" s="2"/>
      <c r="B453" s="32"/>
      <c r="C453" s="18"/>
      <c r="D453" s="14"/>
    </row>
    <row r="454" spans="1:4" s="1" customFormat="1" ht="15" customHeight="1">
      <c r="A454" s="2"/>
      <c r="B454" s="32"/>
      <c r="C454" s="18"/>
      <c r="D454" s="14"/>
    </row>
    <row r="455" spans="1:4" s="1" customFormat="1" ht="15" customHeight="1">
      <c r="A455" s="2"/>
      <c r="B455" s="32"/>
      <c r="C455" s="18"/>
      <c r="D455" s="14"/>
    </row>
    <row r="456" spans="1:4" s="1" customFormat="1" ht="15" customHeight="1">
      <c r="A456" s="2"/>
      <c r="B456" s="32"/>
      <c r="C456" s="18"/>
      <c r="D456" s="14"/>
    </row>
    <row r="457" spans="1:4" ht="15" customHeight="1">
      <c r="A457" s="3" t="s">
        <v>172</v>
      </c>
      <c r="B457" s="4" t="s">
        <v>229</v>
      </c>
      <c r="C457" s="65" t="s">
        <v>0</v>
      </c>
      <c r="D457" s="4" t="s">
        <v>266</v>
      </c>
    </row>
    <row r="458" spans="1:4" ht="15" customHeight="1">
      <c r="A458" s="5" t="s">
        <v>171</v>
      </c>
      <c r="B458" s="6"/>
      <c r="C458" s="66"/>
      <c r="D458" s="7" t="s">
        <v>158</v>
      </c>
    </row>
    <row r="459" spans="1:4" ht="15" customHeight="1">
      <c r="A459" s="8">
        <v>1</v>
      </c>
      <c r="B459" s="9">
        <v>2</v>
      </c>
      <c r="C459" s="9">
        <v>3</v>
      </c>
      <c r="D459" s="9">
        <v>4</v>
      </c>
    </row>
    <row r="460" ht="4.5" customHeight="1"/>
    <row r="461" spans="1:4" s="1" customFormat="1" ht="15" customHeight="1">
      <c r="A461" s="27" t="s">
        <v>136</v>
      </c>
      <c r="B461" s="2"/>
      <c r="C461" s="2"/>
      <c r="D461" s="2"/>
    </row>
    <row r="462" spans="1:4" s="1" customFormat="1" ht="3" customHeight="1">
      <c r="A462" s="2"/>
      <c r="B462" s="2"/>
      <c r="C462" s="2"/>
      <c r="D462" s="2"/>
    </row>
    <row r="463" spans="1:4" s="1" customFormat="1" ht="15" customHeight="1">
      <c r="A463" s="28" t="s">
        <v>2</v>
      </c>
      <c r="B463" s="34">
        <v>4112</v>
      </c>
      <c r="C463" s="27" t="s">
        <v>218</v>
      </c>
      <c r="D463" s="17">
        <v>14500</v>
      </c>
    </row>
    <row r="464" spans="1:4" s="1" customFormat="1" ht="5.25" customHeight="1">
      <c r="A464" s="32"/>
      <c r="B464" s="32"/>
      <c r="C464" s="2"/>
      <c r="D464" s="14"/>
    </row>
    <row r="465" spans="1:4" s="1" customFormat="1" ht="15" customHeight="1">
      <c r="A465" s="28" t="s">
        <v>36</v>
      </c>
      <c r="B465" s="28">
        <v>412</v>
      </c>
      <c r="C465" s="27" t="s">
        <v>169</v>
      </c>
      <c r="D465" s="33">
        <f>D466+D467+D468+D469+D470+D471+D472</f>
        <v>72500</v>
      </c>
    </row>
    <row r="466" spans="1:4" s="1" customFormat="1" ht="15" customHeight="1">
      <c r="A466" s="32"/>
      <c r="B466" s="32">
        <v>4122</v>
      </c>
      <c r="C466" s="18" t="s">
        <v>176</v>
      </c>
      <c r="D466" s="14">
        <v>39000</v>
      </c>
    </row>
    <row r="467" spans="1:4" s="1" customFormat="1" ht="15" customHeight="1">
      <c r="A467" s="32"/>
      <c r="B467" s="32">
        <v>4123</v>
      </c>
      <c r="C467" s="18" t="s">
        <v>177</v>
      </c>
      <c r="D467" s="14">
        <v>9000</v>
      </c>
    </row>
    <row r="468" spans="1:4" s="1" customFormat="1" ht="15.75" customHeight="1">
      <c r="A468" s="32" t="s">
        <v>1</v>
      </c>
      <c r="B468" s="32">
        <v>4124</v>
      </c>
      <c r="C468" s="18" t="s">
        <v>183</v>
      </c>
      <c r="D468" s="14">
        <v>3000</v>
      </c>
    </row>
    <row r="469" spans="1:4" s="1" customFormat="1" ht="15" customHeight="1">
      <c r="A469" s="32"/>
      <c r="B469" s="32">
        <v>4125</v>
      </c>
      <c r="C469" s="32" t="s">
        <v>178</v>
      </c>
      <c r="D469" s="14">
        <v>3000</v>
      </c>
    </row>
    <row r="470" spans="1:4" s="1" customFormat="1" ht="15" customHeight="1">
      <c r="A470" s="32"/>
      <c r="B470" s="32">
        <v>4126</v>
      </c>
      <c r="C470" s="18" t="s">
        <v>179</v>
      </c>
      <c r="D470" s="14">
        <v>3000</v>
      </c>
    </row>
    <row r="471" spans="1:4" s="1" customFormat="1" ht="15" customHeight="1">
      <c r="A471" s="32"/>
      <c r="B471" s="32">
        <v>4127</v>
      </c>
      <c r="C471" s="18" t="s">
        <v>180</v>
      </c>
      <c r="D471" s="14">
        <v>7500</v>
      </c>
    </row>
    <row r="472" spans="1:4" s="1" customFormat="1" ht="15" customHeight="1">
      <c r="A472" s="32"/>
      <c r="B472" s="32">
        <v>4129</v>
      </c>
      <c r="C472" s="18" t="s">
        <v>181</v>
      </c>
      <c r="D472" s="14">
        <v>8000</v>
      </c>
    </row>
    <row r="473" spans="1:4" s="1" customFormat="1" ht="5.25" customHeight="1">
      <c r="A473" s="28"/>
      <c r="B473" s="28"/>
      <c r="C473" s="27" t="s">
        <v>1</v>
      </c>
      <c r="D473" s="14"/>
    </row>
    <row r="474" spans="1:4" s="1" customFormat="1" ht="15" customHeight="1">
      <c r="A474" s="28" t="s">
        <v>72</v>
      </c>
      <c r="B474" s="28">
        <v>5113</v>
      </c>
      <c r="C474" s="27" t="s">
        <v>187</v>
      </c>
      <c r="D474" s="17">
        <v>3000</v>
      </c>
    </row>
    <row r="475" spans="1:4" s="1" customFormat="1" ht="15" customHeight="1">
      <c r="A475" s="28" t="s">
        <v>74</v>
      </c>
      <c r="B475" s="28">
        <v>5161</v>
      </c>
      <c r="C475" s="27" t="s">
        <v>262</v>
      </c>
      <c r="D475" s="17">
        <v>1000</v>
      </c>
    </row>
    <row r="476" spans="1:4" s="1" customFormat="1" ht="5.25" customHeight="1">
      <c r="A476" s="28"/>
      <c r="B476" s="28"/>
      <c r="C476" s="27"/>
      <c r="D476" s="14"/>
    </row>
    <row r="477" spans="1:4" s="1" customFormat="1" ht="15" customHeight="1">
      <c r="A477" s="36"/>
      <c r="B477" s="36"/>
      <c r="C477" s="49" t="s">
        <v>137</v>
      </c>
      <c r="D477" s="53">
        <f>D463+D465+D474+D475</f>
        <v>91000</v>
      </c>
    </row>
    <row r="478" spans="1:4" s="1" customFormat="1" ht="5.25" customHeight="1">
      <c r="A478" s="41"/>
      <c r="B478" s="41"/>
      <c r="C478" s="42"/>
      <c r="D478" s="43"/>
    </row>
    <row r="479" spans="1:4" ht="15" customHeight="1">
      <c r="A479" s="27" t="s">
        <v>131</v>
      </c>
      <c r="D479" s="14"/>
    </row>
    <row r="480" ht="4.5" customHeight="1">
      <c r="D480" s="14"/>
    </row>
    <row r="481" spans="1:4" s="1" customFormat="1" ht="15" customHeight="1">
      <c r="A481" s="28" t="s">
        <v>2</v>
      </c>
      <c r="B481" s="28">
        <v>411</v>
      </c>
      <c r="C481" s="27" t="s">
        <v>175</v>
      </c>
      <c r="D481" s="29">
        <f>D482+D483</f>
        <v>392000</v>
      </c>
    </row>
    <row r="482" spans="1:4" s="1" customFormat="1" ht="15" customHeight="1">
      <c r="A482" s="28"/>
      <c r="B482" s="32">
        <v>4111</v>
      </c>
      <c r="C482" s="18" t="s">
        <v>219</v>
      </c>
      <c r="D482" s="14">
        <v>306000</v>
      </c>
    </row>
    <row r="483" spans="1:4" s="1" customFormat="1" ht="15" customHeight="1">
      <c r="A483" s="28"/>
      <c r="B483" s="32">
        <v>4112</v>
      </c>
      <c r="C483" s="18" t="s">
        <v>218</v>
      </c>
      <c r="D483" s="14">
        <v>86000</v>
      </c>
    </row>
    <row r="484" spans="1:2" ht="3.75" customHeight="1">
      <c r="A484" s="32"/>
      <c r="B484" s="32"/>
    </row>
    <row r="485" spans="1:4" ht="15" customHeight="1">
      <c r="A485" s="28" t="s">
        <v>36</v>
      </c>
      <c r="B485" s="28">
        <v>412</v>
      </c>
      <c r="C485" s="27" t="s">
        <v>169</v>
      </c>
      <c r="D485" s="29">
        <f>D486+D487+D488+D489+D490+D491+D492</f>
        <v>123950</v>
      </c>
    </row>
    <row r="486" spans="1:4" ht="15" customHeight="1">
      <c r="A486" s="28"/>
      <c r="B486" s="30">
        <v>4121</v>
      </c>
      <c r="C486" s="18" t="s">
        <v>189</v>
      </c>
      <c r="D486" s="31">
        <v>9950</v>
      </c>
    </row>
    <row r="487" spans="1:4" ht="15" customHeight="1">
      <c r="A487" s="32"/>
      <c r="B487" s="32">
        <v>4122</v>
      </c>
      <c r="C487" s="18" t="s">
        <v>176</v>
      </c>
      <c r="D487" s="14">
        <v>42000</v>
      </c>
    </row>
    <row r="488" spans="1:4" ht="15" customHeight="1">
      <c r="A488" s="32"/>
      <c r="B488" s="32">
        <v>4123</v>
      </c>
      <c r="C488" s="18" t="s">
        <v>177</v>
      </c>
      <c r="D488" s="14">
        <v>6000</v>
      </c>
    </row>
    <row r="489" spans="1:4" ht="15" customHeight="1">
      <c r="A489" s="32"/>
      <c r="B489" s="32">
        <v>4125</v>
      </c>
      <c r="C489" s="32" t="s">
        <v>178</v>
      </c>
      <c r="D489" s="14">
        <v>8500</v>
      </c>
    </row>
    <row r="490" spans="1:4" ht="15" customHeight="1">
      <c r="A490" s="32"/>
      <c r="B490" s="32">
        <v>4126</v>
      </c>
      <c r="C490" s="18" t="s">
        <v>179</v>
      </c>
      <c r="D490" s="14">
        <v>5000</v>
      </c>
    </row>
    <row r="491" spans="1:4" ht="15" customHeight="1">
      <c r="A491" s="32"/>
      <c r="B491" s="32">
        <v>4127</v>
      </c>
      <c r="C491" s="18" t="s">
        <v>180</v>
      </c>
      <c r="D491" s="14">
        <v>7500</v>
      </c>
    </row>
    <row r="492" spans="1:4" ht="15" customHeight="1">
      <c r="A492" s="32"/>
      <c r="B492" s="32">
        <v>4129</v>
      </c>
      <c r="C492" s="18" t="s">
        <v>181</v>
      </c>
      <c r="D492" s="14">
        <v>45000</v>
      </c>
    </row>
    <row r="493" spans="1:4" ht="4.5" customHeight="1">
      <c r="A493" s="32"/>
      <c r="B493" s="32"/>
      <c r="D493" s="14"/>
    </row>
    <row r="494" spans="1:4" s="1" customFormat="1" ht="15" customHeight="1">
      <c r="A494" s="28" t="s">
        <v>72</v>
      </c>
      <c r="B494" s="28">
        <v>5113</v>
      </c>
      <c r="C494" s="27" t="s">
        <v>187</v>
      </c>
      <c r="D494" s="17">
        <v>10200</v>
      </c>
    </row>
    <row r="495" spans="1:4" s="1" customFormat="1" ht="15" customHeight="1">
      <c r="A495" s="28" t="s">
        <v>74</v>
      </c>
      <c r="B495" s="28">
        <v>5171</v>
      </c>
      <c r="C495" s="27" t="s">
        <v>246</v>
      </c>
      <c r="D495" s="17">
        <v>9000</v>
      </c>
    </row>
    <row r="496" spans="1:4" ht="3" customHeight="1">
      <c r="A496" s="32"/>
      <c r="B496" s="32"/>
      <c r="D496" s="14"/>
    </row>
    <row r="497" spans="1:4" ht="15" customHeight="1">
      <c r="A497" s="36"/>
      <c r="B497" s="36"/>
      <c r="C497" s="49" t="s">
        <v>132</v>
      </c>
      <c r="D497" s="53">
        <f>D481+D485+D494+D495</f>
        <v>535150</v>
      </c>
    </row>
    <row r="498" spans="2:4" ht="5.25" customHeight="1">
      <c r="B498" s="28"/>
      <c r="C498" s="27"/>
      <c r="D498" s="14"/>
    </row>
    <row r="499" spans="1:4" ht="15" customHeight="1">
      <c r="A499" s="27" t="s">
        <v>133</v>
      </c>
      <c r="D499" s="14"/>
    </row>
    <row r="500" spans="1:4" ht="4.5" customHeight="1">
      <c r="A500" s="27"/>
      <c r="D500" s="14"/>
    </row>
    <row r="501" spans="1:4" ht="15" customHeight="1">
      <c r="A501" s="28" t="s">
        <v>2</v>
      </c>
      <c r="B501" s="28">
        <v>412</v>
      </c>
      <c r="C501" s="27" t="s">
        <v>169</v>
      </c>
      <c r="D501" s="33">
        <f>D502+D503+D504+D505+D506+D507+D508</f>
        <v>26700</v>
      </c>
    </row>
    <row r="502" spans="2:4" ht="15" customHeight="1">
      <c r="B502" s="32">
        <v>4122</v>
      </c>
      <c r="C502" s="18" t="s">
        <v>176</v>
      </c>
      <c r="D502" s="14">
        <v>6200</v>
      </c>
    </row>
    <row r="503" spans="2:4" ht="15" customHeight="1">
      <c r="B503" s="32">
        <v>4123</v>
      </c>
      <c r="C503" s="18" t="s">
        <v>177</v>
      </c>
      <c r="D503" s="14">
        <v>2200</v>
      </c>
    </row>
    <row r="504" spans="2:4" ht="15" customHeight="1">
      <c r="B504" s="32">
        <v>4124</v>
      </c>
      <c r="C504" s="18" t="s">
        <v>183</v>
      </c>
      <c r="D504" s="14">
        <v>800</v>
      </c>
    </row>
    <row r="505" spans="2:4" ht="15" customHeight="1">
      <c r="B505" s="32">
        <v>4125</v>
      </c>
      <c r="C505" s="32" t="s">
        <v>178</v>
      </c>
      <c r="D505" s="14">
        <v>100</v>
      </c>
    </row>
    <row r="506" spans="2:4" ht="15" customHeight="1">
      <c r="B506" s="32">
        <v>4126</v>
      </c>
      <c r="C506" s="18" t="s">
        <v>179</v>
      </c>
      <c r="D506" s="14">
        <v>7700</v>
      </c>
    </row>
    <row r="507" spans="2:4" ht="15" customHeight="1">
      <c r="B507" s="32">
        <v>4127</v>
      </c>
      <c r="C507" s="18" t="s">
        <v>180</v>
      </c>
      <c r="D507" s="14">
        <v>1200</v>
      </c>
    </row>
    <row r="508" spans="2:4" ht="15.75" customHeight="1">
      <c r="B508" s="32">
        <v>4129</v>
      </c>
      <c r="C508" s="18" t="s">
        <v>181</v>
      </c>
      <c r="D508" s="14">
        <v>8500</v>
      </c>
    </row>
    <row r="509" spans="2:4" ht="4.5" customHeight="1">
      <c r="B509" s="32"/>
      <c r="C509" s="18"/>
      <c r="D509" s="14"/>
    </row>
    <row r="510" spans="1:4" ht="15" customHeight="1">
      <c r="A510" s="27" t="s">
        <v>36</v>
      </c>
      <c r="B510" s="28">
        <v>4152</v>
      </c>
      <c r="C510" s="27" t="s">
        <v>263</v>
      </c>
      <c r="D510" s="17">
        <v>400</v>
      </c>
    </row>
    <row r="511" spans="1:4" ht="15" customHeight="1">
      <c r="A511" s="27" t="s">
        <v>72</v>
      </c>
      <c r="B511" s="28">
        <v>5113</v>
      </c>
      <c r="C511" s="27" t="s">
        <v>187</v>
      </c>
      <c r="D511" s="17">
        <v>6000</v>
      </c>
    </row>
    <row r="512" spans="1:4" ht="6" customHeight="1">
      <c r="A512" s="28"/>
      <c r="B512" s="28"/>
      <c r="C512" s="27"/>
      <c r="D512" s="17"/>
    </row>
    <row r="513" spans="1:4" ht="15" customHeight="1">
      <c r="A513" s="36"/>
      <c r="B513" s="36"/>
      <c r="C513" s="49" t="s">
        <v>134</v>
      </c>
      <c r="D513" s="53">
        <f>D501+D510+D511</f>
        <v>33100</v>
      </c>
    </row>
    <row r="514" spans="1:4" ht="6.75" customHeight="1">
      <c r="A514" s="41"/>
      <c r="B514" s="41"/>
      <c r="C514" s="42"/>
      <c r="D514" s="43"/>
    </row>
    <row r="515" spans="1:4" ht="15" customHeight="1">
      <c r="A515" s="36"/>
      <c r="B515" s="36"/>
      <c r="C515" s="37" t="s">
        <v>141</v>
      </c>
      <c r="D515" s="38">
        <f>D186+D193+D238+D246+D284+D326+D354+D378+D395+D422+D437+D452+D477+D497+D513</f>
        <v>14033000</v>
      </c>
    </row>
    <row r="516" spans="1:5" ht="15.75">
      <c r="A516" s="69" t="s">
        <v>271</v>
      </c>
      <c r="B516" s="69"/>
      <c r="C516" s="69"/>
      <c r="D516" s="69"/>
      <c r="E516" s="63"/>
    </row>
    <row r="517" spans="1:4" s="64" customFormat="1" ht="15" customHeight="1">
      <c r="A517" s="70" t="s">
        <v>269</v>
      </c>
      <c r="B517" s="70"/>
      <c r="C517" s="70"/>
      <c r="D517" s="70"/>
    </row>
    <row r="518" spans="1:4" s="64" customFormat="1" ht="15" customHeight="1">
      <c r="A518" s="70" t="s">
        <v>270</v>
      </c>
      <c r="B518" s="70"/>
      <c r="C518" s="70"/>
      <c r="D518" s="70"/>
    </row>
    <row r="527" ht="15.75">
      <c r="C527" s="2" t="s">
        <v>1</v>
      </c>
    </row>
  </sheetData>
  <sheetProtection/>
  <mergeCells count="14">
    <mergeCell ref="A516:D516"/>
    <mergeCell ref="A517:D517"/>
    <mergeCell ref="A518:D518"/>
    <mergeCell ref="A1:D1"/>
    <mergeCell ref="C3:C4"/>
    <mergeCell ref="C171:C172"/>
    <mergeCell ref="B169:D169"/>
    <mergeCell ref="C56:C57"/>
    <mergeCell ref="C114:C115"/>
    <mergeCell ref="C229:C230"/>
    <mergeCell ref="C342:C343"/>
    <mergeCell ref="C400:C401"/>
    <mergeCell ref="C457:C458"/>
    <mergeCell ref="C285:C286"/>
  </mergeCells>
  <printOptions/>
  <pageMargins left="0.7874015748031497" right="0.7874015748031497" top="0.5905511811023623" bottom="0.5905511811023623" header="0.1968503937007874" footer="0.5905511811023623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A3" sqref="A3"/>
    </sheetView>
  </sheetViews>
  <sheetFormatPr defaultColWidth="9.140625" defaultRowHeight="15"/>
  <cols>
    <col min="1" max="1" width="6.8515625" style="2" customWidth="1"/>
    <col min="2" max="2" width="7.421875" style="2" customWidth="1"/>
    <col min="3" max="3" width="51.7109375" style="2" customWidth="1"/>
    <col min="4" max="4" width="12.7109375" style="2" customWidth="1"/>
    <col min="5" max="5" width="17.140625" style="2" customWidth="1"/>
    <col min="6" max="6" width="14.28125" style="2" customWidth="1"/>
    <col min="7" max="8" width="10.140625" style="2" bestFit="1" customWidth="1"/>
  </cols>
  <sheetData>
    <row r="1" ht="15" customHeight="1"/>
  </sheetData>
  <sheetProtection/>
  <printOptions/>
  <pageMargins left="0.7086614173228347" right="0.7086614173228347" top="0.7480314960629921" bottom="0.7480314960629921" header="0.31496062992125984" footer="0.31496062992125984"/>
  <pageSetup firstPageNumber="6" useFirstPageNumber="1" horizontalDpi="600" verticalDpi="6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2" sqref="H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dejan</cp:lastModifiedBy>
  <cp:lastPrinted>2011-12-14T10:05:46Z</cp:lastPrinted>
  <dcterms:created xsi:type="dcterms:W3CDTF">2006-09-16T00:00:00Z</dcterms:created>
  <dcterms:modified xsi:type="dcterms:W3CDTF">2011-12-23T10:42:40Z</dcterms:modified>
  <cp:category/>
  <cp:version/>
  <cp:contentType/>
  <cp:contentStatus/>
</cp:coreProperties>
</file>